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60" yWindow="2340" windowWidth="20736" windowHeight="10560" tabRatio="784"/>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8)'!$A$1:$G$59</definedName>
    <definedName name="_xlnm.Print_Area" localSheetId="5">'RCP&amp;E'!$A$1:$G$50</definedName>
    <definedName name="_xlnm.Print_Area" localSheetId="6">'RCPE Chart Data'!$A$1:$F$94</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8)'!$A$1:$G$58</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 name="Todd Workman - Personal View" guid="{BC479B3D-C805-4D30-A4C1-163BA09CB514}" mergeInterval="0" personalView="1" maximized="1" windowWidth="1280" windowHeight="838" activeSheetId="1"/>
  </customWorkbookViews>
</workbook>
</file>

<file path=xl/calcChain.xml><?xml version="1.0" encoding="utf-8"?>
<calcChain xmlns="http://schemas.openxmlformats.org/spreadsheetml/2006/main">
  <c r="F99" i="7" l="1"/>
  <c r="F98" i="7"/>
  <c r="F97" i="7"/>
  <c r="F96" i="7"/>
  <c r="F95" i="7"/>
  <c r="F94" i="7"/>
  <c r="F93" i="7"/>
  <c r="F92" i="7"/>
  <c r="F91" i="7"/>
  <c r="F90" i="7"/>
  <c r="F89" i="7"/>
  <c r="F88" i="7"/>
  <c r="F87" i="7"/>
  <c r="F86" i="7"/>
  <c r="F85" i="7"/>
  <c r="F84" i="7"/>
  <c r="F83" i="7"/>
  <c r="F82" i="7"/>
  <c r="F81" i="7"/>
  <c r="F80" i="7"/>
  <c r="F79" i="7"/>
  <c r="F78" i="7"/>
  <c r="F77" i="7"/>
  <c r="F75" i="7"/>
  <c r="F74" i="7"/>
  <c r="F73" i="7"/>
  <c r="F72" i="7"/>
  <c r="F2" i="7" s="1"/>
  <c r="F76" i="7"/>
  <c r="C5" i="6" l="1"/>
  <c r="C57" i="2" l="1"/>
  <c r="B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57" i="2" s="1"/>
  <c r="D9" i="2"/>
  <c r="B40" i="1" l="1"/>
  <c r="A94" i="7" l="1"/>
  <c r="A95" i="7" s="1"/>
  <c r="A96" i="7" s="1"/>
  <c r="A97" i="7" s="1"/>
  <c r="A98" i="7" s="1"/>
  <c r="A99" i="7" s="1"/>
  <c r="A93" i="7"/>
  <c r="A11" i="6"/>
  <c r="A12" i="6" s="1"/>
  <c r="A13" i="6" s="1"/>
  <c r="A14" i="6" s="1"/>
  <c r="A15" i="6" s="1"/>
  <c r="A16" i="6" s="1"/>
  <c r="A18" i="6" s="1"/>
  <c r="A19" i="6" s="1"/>
  <c r="A20" i="6" s="1"/>
  <c r="A21" i="6" s="1"/>
  <c r="A22" i="6" s="1"/>
  <c r="A23" i="6" s="1"/>
  <c r="A24" i="6" s="1"/>
  <c r="A26" i="6" s="1"/>
  <c r="A27" i="6" s="1"/>
  <c r="A28" i="6" s="1"/>
  <c r="A29" i="6" s="1"/>
  <c r="A30" i="6" s="1"/>
  <c r="G17" i="6"/>
  <c r="D17" i="6"/>
  <c r="E4" i="3" l="1"/>
  <c r="A3" i="6" s="1"/>
  <c r="E4" i="1"/>
  <c r="E4" i="2" l="1"/>
  <c r="E3" i="2"/>
  <c r="E4" i="5" l="1"/>
  <c r="E3" i="5"/>
  <c r="E4" i="4"/>
  <c r="E3" i="4"/>
  <c r="C3" i="5" l="1"/>
  <c r="C3" i="4"/>
  <c r="C3" i="3"/>
  <c r="A3" i="5"/>
  <c r="A3" i="4"/>
  <c r="C3" i="2"/>
  <c r="A3" i="3"/>
  <c r="A3" i="2"/>
  <c r="G57" i="3" l="1"/>
  <c r="F57" i="3"/>
  <c r="E57" i="3"/>
  <c r="D57" i="3"/>
  <c r="B57" i="3"/>
</calcChain>
</file>

<file path=xl/sharedStrings.xml><?xml version="1.0" encoding="utf-8"?>
<sst xmlns="http://schemas.openxmlformats.org/spreadsheetml/2006/main" count="284" uniqueCount="183">
  <si>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</si>
  <si>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</si>
  <si>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</si>
  <si>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</si>
  <si>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</si>
  <si>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</si>
  <si>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</si>
  <si>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</si>
  <si>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</si>
  <si>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</si>
  <si>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</si>
  <si>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</si>
  <si>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</si>
  <si>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</si>
  <si>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</si>
  <si>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</si>
  <si>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</si>
  <si>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</si>
  <si>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</si>
  <si>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</si>
  <si>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</si>
  <si>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</si>
  <si>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</si>
  <si>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</si>
  <si>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</si>
  <si>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</si>
  <si>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</si>
  <si>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</si>
  <si>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</si>
  <si>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</si>
  <si>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</si>
  <si>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</si>
  <si>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</si>
  <si>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</si>
  <si>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</si>
  <si>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</si>
  <si>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</si>
  <si>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</si>
  <si>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</si>
  <si>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</si>
  <si>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</si>
  <si>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</si>
  <si>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</si>
  <si>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</si>
  <si>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</si>
  <si>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</si>
  <si>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</si>
  <si>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</si>
  <si>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</si>
  <si>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</si>
  <si>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</si>
  <si>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</si>
  <si>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</si>
  <si>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</si>
  <si>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</si>
  <si>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</si>
  <si>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</si>
  <si>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</si>
  <si>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</si>
  <si>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</si>
  <si>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</si>
  <si>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</si>
  <si>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</si>
  <si>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</si>
  <si>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</si>
  <si>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</si>
  <si>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</si>
  <si>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</si>
  <si>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</si>
  <si>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</si>
  <si>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</si>
  <si>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</si>
  <si>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</si>
  <si>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</si>
  <si>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</si>
  <si>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</si>
  <si>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</si>
  <si>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</si>
  <si>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</si>
  <si>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</si>
  <si>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</si>
  <si>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</si>
  <si>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</si>
  <si>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</si>
  <si>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</si>
  <si>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</si>
  <si>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</si>
  <si>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</si>
  <si>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</si>
  <si>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</si>
  <si>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</si>
  <si>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</si>
  <si>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</si>
  <si>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</si>
  <si>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</si>
  <si>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</si>
  <si>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</si>
  <si>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</si>
  <si>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</si>
  <si>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</si>
  <si>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</si>
  <si>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</si>
  <si>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</si>
  <si>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</si>
  <si>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</si>
  <si>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</si>
  <si>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</si>
  <si>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</si>
  <si>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</si>
  <si>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</si>
  <si>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</si>
  <si>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</si>
  <si>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</si>
  <si>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</si>
  <si>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</si>
  <si>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</si>
  <si>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</si>
  <si>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</si>
  <si>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</si>
  <si>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</si>
  <si>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</si>
  <si>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</si>
  <si>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</si>
  <si>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</si>
  <si>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</si>
  <si>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</si>
  <si>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</si>
  <si>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</si>
  <si>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</si>
  <si>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</si>
  <si>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</si>
  <si>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</si>
  <si>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</si>
  <si>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</si>
  <si>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</si>
  <si>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</si>
  <si>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</si>
  <si>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</si>
  <si>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</si>
  <si>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</si>
  <si>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</si>
  <si>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</si>
  <si>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</si>
  <si>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</si>
  <si>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</si>
  <si>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</si>
  <si>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</si>
  <si>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</si>
  <si>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</si>
  <si>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</si>
  <si>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</si>
  <si>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</si>
  <si>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</si>
  <si>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</si>
  <si>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</si>
  <si>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</si>
  <si>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</si>
  <si>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</si>
  <si>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</si>
  <si>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</si>
  <si>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</si>
  <si>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</si>
  <si>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</si>
  <si>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</si>
  <si>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</si>
  <si>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</si>
  <si>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</si>
  <si>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</si>
  <si>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</si>
  <si>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</si>
  <si>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</si>
  <si>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</si>
  <si>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Various, Customer, Foreign, Operations, Outages.</t>
  </si>
  <si>
    <t/>
  </si>
  <si>
    <t>-</t>
  </si>
  <si>
    <t>0.00 weeks</t>
  </si>
  <si>
    <t>1.07 weeks</t>
  </si>
  <si>
    <t>1.25 weeks</t>
  </si>
  <si>
    <t>2.42 weeks</t>
  </si>
  <si>
    <t>478*</t>
  </si>
  <si>
    <t>2.22 weeks</t>
  </si>
  <si>
    <t>*SD includes 378 cars for RCPE, 100 for dedicated train program</t>
  </si>
  <si>
    <t>As of this writing, the Chicago Terminal is at Alert Level 0. Our railroad is in normal operating condition at Chicago.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</si>
</sst>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
  </numFmts>
  <fonts count="2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10"/>
      <color indexed="8"/>
      <name val="Arial"/>
      <family val="2"/>
    </font>
    <font>
      <b/>
      <sz val="11"/>
      <name val="Calibri"/>
      <family val="2"/>
      <scheme val="minor"/>
    </font>
    <font>
      <sz val="11"/>
      <name val="Calibri"/>
      <family val="2"/>
      <scheme val="minor"/>
    </font>
    <font>
      <sz val="10"/>
      <name val="Calibri"/>
      <family val="2"/>
      <scheme val="minor"/>
    </font>
    <font>
      <sz val="11"/>
      <color theme="1"/>
      <name val="Symbol"/>
      <family val="1"/>
      <charset val="2"/>
    </font>
    <font>
      <sz val="11"/>
      <color theme="1"/>
      <name val="Courier New"/>
      <family val="3"/>
    </font>
  </fonts>
  <fills count="6">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rgb="FFA6A6A6"/>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14" xfId="0" applyNumberFormat="1" applyBorder="1" applyAlignment="1">
      <alignment horizontal="center" vertical="center" wrapText="1"/>
    </xf>
    <xf numFmtId="3" fontId="1" fillId="0" borderId="1" xfId="0" applyNumberFormat="1" applyFont="1" applyBorder="1" applyAlignment="1">
      <alignment horizontal="center" vertical="center"/>
    </xf>
    <xf numFmtId="4" fontId="1" fillId="0" borderId="2" xfId="0" applyNumberFormat="1" applyFont="1" applyBorder="1" applyAlignment="1">
      <alignment horizontal="center" vertical="center"/>
    </xf>
    <xf numFmtId="4" fontId="1"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164" fontId="0" fillId="0" borderId="2" xfId="0" applyNumberFormat="1" applyBorder="1" applyAlignment="1">
      <alignment horizontal="center"/>
    </xf>
    <xf numFmtId="164" fontId="0" fillId="0" borderId="1" xfId="0" applyNumberFormat="1" applyBorder="1" applyAlignment="1">
      <alignment horizontal="center"/>
    </xf>
    <xf numFmtId="3" fontId="1" fillId="0" borderId="9" xfId="0" applyNumberFormat="1" applyFont="1" applyBorder="1" applyAlignment="1">
      <alignment horizontal="center" vertical="center"/>
    </xf>
    <xf numFmtId="4" fontId="1" fillId="0" borderId="9" xfId="0" applyNumberFormat="1" applyFont="1" applyBorder="1" applyAlignment="1">
      <alignment horizontal="center" vertical="center"/>
    </xf>
    <xf numFmtId="4" fontId="1" fillId="0" borderId="1" xfId="0" applyNumberFormat="1"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6" xfId="0"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0" fillId="0" borderId="8" xfId="0" applyBorder="1" applyAlignment="1">
      <alignment vertical="center"/>
    </xf>
    <xf numFmtId="0" fontId="0" fillId="0" borderId="24" xfId="0" applyBorder="1"/>
    <xf numFmtId="0" fontId="1" fillId="0" borderId="26" xfId="0" applyFont="1" applyBorder="1" applyAlignment="1">
      <alignment horizontal="center" vertical="center"/>
    </xf>
    <xf numFmtId="0" fontId="0" fillId="0" borderId="26" xfId="0" applyBorder="1"/>
    <xf numFmtId="0" fontId="0" fillId="0" borderId="3" xfId="0" applyBorder="1"/>
    <xf numFmtId="3" fontId="1" fillId="0" borderId="6" xfId="0" applyNumberFormat="1" applyFont="1" applyBorder="1" applyAlignment="1">
      <alignment horizontal="center" vertical="center"/>
    </xf>
    <xf numFmtId="0" fontId="0" fillId="0" borderId="4" xfId="0" applyBorder="1"/>
    <xf numFmtId="0" fontId="0" fillId="0" borderId="0" xfId="0" applyFont="1"/>
    <xf numFmtId="0" fontId="15" fillId="0" borderId="13" xfId="0" applyFont="1" applyBorder="1" applyAlignment="1">
      <alignment horizontal="center" vertical="center"/>
    </xf>
    <xf numFmtId="0" fontId="15" fillId="0" borderId="8" xfId="0" applyFont="1" applyBorder="1" applyAlignment="1">
      <alignment horizontal="right" vertical="center"/>
    </xf>
    <xf numFmtId="0" fontId="15" fillId="4" borderId="8" xfId="0" applyFont="1" applyFill="1" applyBorder="1" applyAlignment="1">
      <alignment horizontal="right" vertical="center"/>
    </xf>
    <xf numFmtId="15" fontId="15" fillId="0" borderId="16" xfId="0" applyNumberFormat="1" applyFont="1" applyBorder="1" applyAlignment="1">
      <alignment horizontal="center" vertical="center"/>
    </xf>
    <xf numFmtId="0" fontId="15" fillId="0" borderId="8" xfId="0" applyFont="1" applyBorder="1" applyAlignment="1">
      <alignment vertical="center"/>
    </xf>
    <xf numFmtId="0" fontId="15" fillId="4" borderId="8" xfId="0" applyFont="1" applyFill="1" applyBorder="1" applyAlignment="1">
      <alignment vertical="center"/>
    </xf>
    <xf numFmtId="0" fontId="15" fillId="4" borderId="16" xfId="0" applyFont="1" applyFill="1" applyBorder="1" applyAlignment="1">
      <alignment horizontal="center" vertical="center"/>
    </xf>
    <xf numFmtId="0" fontId="16" fillId="5" borderId="8" xfId="0" applyFont="1" applyFill="1" applyBorder="1" applyAlignment="1">
      <alignment horizontal="right" vertical="center"/>
    </xf>
    <xf numFmtId="14" fontId="0" fillId="0" borderId="0" xfId="0" applyNumberFormat="1"/>
    <xf numFmtId="2" fontId="0" fillId="0" borderId="0" xfId="0" applyNumberFormat="1"/>
    <xf numFmtId="4" fontId="0" fillId="0" borderId="2" xfId="0" applyNumberFormat="1" applyBorder="1" applyAlignment="1">
      <alignment horizontal="center" vertical="center"/>
    </xf>
    <xf numFmtId="3" fontId="18" fillId="0" borderId="9"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1" xfId="0" applyNumberFormat="1" applyFont="1" applyFill="1" applyBorder="1" applyAlignment="1">
      <alignment horizontal="center" vertical="center"/>
    </xf>
    <xf numFmtId="0" fontId="19" fillId="0" borderId="0" xfId="0" applyFont="1" applyFill="1" applyBorder="1"/>
    <xf numFmtId="0" fontId="1" fillId="0" borderId="0" xfId="0" applyFont="1" applyBorder="1" applyAlignment="1">
      <alignment horizontal="center" vertical="center"/>
    </xf>
    <xf numFmtId="0" fontId="20" fillId="0" borderId="0" xfId="0" applyFont="1" applyFill="1"/>
    <xf numFmtId="165" fontId="0" fillId="0" borderId="0" xfId="0" applyNumberFormat="1"/>
    <xf numFmtId="0" fontId="21" fillId="0" borderId="0" xfId="0" applyFont="1" applyAlignment="1">
      <alignment horizontal="left" vertical="center" indent="5"/>
    </xf>
    <xf numFmtId="0" fontId="22" fillId="0" borderId="0" xfId="0" applyFont="1" applyAlignment="1">
      <alignment horizontal="left" vertical="center" indent="10"/>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65830983892970829"/>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Data'!$A$3:$A$99</c:f>
              <c:numCache>
                <c:formatCode>m/d/yyyy</c:formatCode>
                <c:ptCount val="28"/>
                <c:pt idx="0">
                  <c:v>41920</c:v>
                </c:pt>
                <c:pt idx="1">
                  <c:v>41921</c:v>
                </c:pt>
                <c:pt idx="2">
                  <c:v>41922</c:v>
                </c:pt>
                <c:pt idx="3">
                  <c:v>41923</c:v>
                </c:pt>
                <c:pt idx="4">
                  <c:v>41924</c:v>
                </c:pt>
                <c:pt idx="5">
                  <c:v>41925</c:v>
                </c:pt>
                <c:pt idx="6">
                  <c:v>41926</c:v>
                </c:pt>
                <c:pt idx="7">
                  <c:v>41927</c:v>
                </c:pt>
                <c:pt idx="8">
                  <c:v>41928</c:v>
                </c:pt>
                <c:pt idx="9">
                  <c:v>41929</c:v>
                </c:pt>
                <c:pt idx="10">
                  <c:v>41930</c:v>
                </c:pt>
                <c:pt idx="11">
                  <c:v>41931</c:v>
                </c:pt>
                <c:pt idx="12">
                  <c:v>41932</c:v>
                </c:pt>
                <c:pt idx="13">
                  <c:v>41933</c:v>
                </c:pt>
                <c:pt idx="14">
                  <c:v>41934</c:v>
                </c:pt>
                <c:pt idx="15">
                  <c:v>41935</c:v>
                </c:pt>
                <c:pt idx="16">
                  <c:v>41936</c:v>
                </c:pt>
                <c:pt idx="17">
                  <c:v>41937</c:v>
                </c:pt>
                <c:pt idx="18">
                  <c:v>41938</c:v>
                </c:pt>
                <c:pt idx="19">
                  <c:v>41939</c:v>
                </c:pt>
                <c:pt idx="20">
                  <c:v>41940</c:v>
                </c:pt>
                <c:pt idx="21">
                  <c:v>41941</c:v>
                </c:pt>
                <c:pt idx="22">
                  <c:v>41942</c:v>
                </c:pt>
                <c:pt idx="23">
                  <c:v>41943</c:v>
                </c:pt>
                <c:pt idx="24">
                  <c:v>41944</c:v>
                </c:pt>
                <c:pt idx="25">
                  <c:v>41945</c:v>
                </c:pt>
                <c:pt idx="26">
                  <c:v>41946</c:v>
                </c:pt>
                <c:pt idx="27">
                  <c:v>41947</c:v>
                </c:pt>
              </c:numCache>
            </c:numRef>
          </c:cat>
          <c:val>
            <c:numRef>
              <c:f>'RCPE Chart Data'!$B$3:$B$99</c:f>
              <c:numCache>
                <c:formatCode>General</c:formatCode>
                <c:ptCount val="28"/>
                <c:pt idx="0">
                  <c:v>5</c:v>
                </c:pt>
                <c:pt idx="1">
                  <c:v>12</c:v>
                </c:pt>
                <c:pt idx="2">
                  <c:v>13</c:v>
                </c:pt>
                <c:pt idx="3">
                  <c:v>5</c:v>
                </c:pt>
                <c:pt idx="4">
                  <c:v>8</c:v>
                </c:pt>
                <c:pt idx="5">
                  <c:v>10</c:v>
                </c:pt>
                <c:pt idx="6">
                  <c:v>18</c:v>
                </c:pt>
                <c:pt idx="7">
                  <c:v>15</c:v>
                </c:pt>
                <c:pt idx="8">
                  <c:v>14</c:v>
                </c:pt>
                <c:pt idx="9">
                  <c:v>16</c:v>
                </c:pt>
                <c:pt idx="10">
                  <c:v>13</c:v>
                </c:pt>
                <c:pt idx="11">
                  <c:v>8</c:v>
                </c:pt>
                <c:pt idx="12">
                  <c:v>7</c:v>
                </c:pt>
                <c:pt idx="13">
                  <c:v>11</c:v>
                </c:pt>
                <c:pt idx="14">
                  <c:v>9</c:v>
                </c:pt>
                <c:pt idx="15">
                  <c:v>9</c:v>
                </c:pt>
                <c:pt idx="16">
                  <c:v>12</c:v>
                </c:pt>
                <c:pt idx="17">
                  <c:v>13</c:v>
                </c:pt>
                <c:pt idx="18">
                  <c:v>10</c:v>
                </c:pt>
                <c:pt idx="19">
                  <c:v>12</c:v>
                </c:pt>
                <c:pt idx="20">
                  <c:v>14</c:v>
                </c:pt>
                <c:pt idx="21">
                  <c:v>16</c:v>
                </c:pt>
                <c:pt idx="22">
                  <c:v>12</c:v>
                </c:pt>
                <c:pt idx="23">
                  <c:v>11</c:v>
                </c:pt>
                <c:pt idx="24">
                  <c:v>14</c:v>
                </c:pt>
                <c:pt idx="25">
                  <c:v>14</c:v>
                </c:pt>
                <c:pt idx="26">
                  <c:v>14</c:v>
                </c:pt>
                <c:pt idx="27">
                  <c:v>16</c:v>
                </c:pt>
              </c:numCache>
            </c:numRef>
          </c:val>
        </c:ser>
        <c:ser>
          <c:idx val="1"/>
          <c:order val="1"/>
          <c:tx>
            <c:strRef>
              <c:f>'RCPE Chart Data'!$C$2</c:f>
              <c:strCache>
                <c:ptCount val="1"/>
                <c:pt idx="0">
                  <c:v>CP units on RCPE</c:v>
                </c:pt>
              </c:strCache>
            </c:strRef>
          </c:tx>
          <c:invertIfNegative val="0"/>
          <c:cat>
            <c:numRef>
              <c:f>'RCPE Chart Data'!$A$3:$A$99</c:f>
              <c:numCache>
                <c:formatCode>m/d/yyyy</c:formatCode>
                <c:ptCount val="28"/>
                <c:pt idx="0">
                  <c:v>41920</c:v>
                </c:pt>
                <c:pt idx="1">
                  <c:v>41921</c:v>
                </c:pt>
                <c:pt idx="2">
                  <c:v>41922</c:v>
                </c:pt>
                <c:pt idx="3">
                  <c:v>41923</c:v>
                </c:pt>
                <c:pt idx="4">
                  <c:v>41924</c:v>
                </c:pt>
                <c:pt idx="5">
                  <c:v>41925</c:v>
                </c:pt>
                <c:pt idx="6">
                  <c:v>41926</c:v>
                </c:pt>
                <c:pt idx="7">
                  <c:v>41927</c:v>
                </c:pt>
                <c:pt idx="8">
                  <c:v>41928</c:v>
                </c:pt>
                <c:pt idx="9">
                  <c:v>41929</c:v>
                </c:pt>
                <c:pt idx="10">
                  <c:v>41930</c:v>
                </c:pt>
                <c:pt idx="11">
                  <c:v>41931</c:v>
                </c:pt>
                <c:pt idx="12">
                  <c:v>41932</c:v>
                </c:pt>
                <c:pt idx="13">
                  <c:v>41933</c:v>
                </c:pt>
                <c:pt idx="14">
                  <c:v>41934</c:v>
                </c:pt>
                <c:pt idx="15">
                  <c:v>41935</c:v>
                </c:pt>
                <c:pt idx="16">
                  <c:v>41936</c:v>
                </c:pt>
                <c:pt idx="17">
                  <c:v>41937</c:v>
                </c:pt>
                <c:pt idx="18">
                  <c:v>41938</c:v>
                </c:pt>
                <c:pt idx="19">
                  <c:v>41939</c:v>
                </c:pt>
                <c:pt idx="20">
                  <c:v>41940</c:v>
                </c:pt>
                <c:pt idx="21">
                  <c:v>41941</c:v>
                </c:pt>
                <c:pt idx="22">
                  <c:v>41942</c:v>
                </c:pt>
                <c:pt idx="23">
                  <c:v>41943</c:v>
                </c:pt>
                <c:pt idx="24">
                  <c:v>41944</c:v>
                </c:pt>
                <c:pt idx="25">
                  <c:v>41945</c:v>
                </c:pt>
                <c:pt idx="26">
                  <c:v>41946</c:v>
                </c:pt>
                <c:pt idx="27">
                  <c:v>41947</c:v>
                </c:pt>
              </c:numCache>
            </c:numRef>
          </c:cat>
          <c:val>
            <c:numRef>
              <c:f>'RCPE Chart Data'!$C$3:$C$99</c:f>
              <c:numCache>
                <c:formatCode>General</c:formatCode>
                <c:ptCount val="28"/>
                <c:pt idx="0">
                  <c:v>6</c:v>
                </c:pt>
                <c:pt idx="1">
                  <c:v>5</c:v>
                </c:pt>
                <c:pt idx="2">
                  <c:v>5</c:v>
                </c:pt>
                <c:pt idx="3">
                  <c:v>6</c:v>
                </c:pt>
                <c:pt idx="4">
                  <c:v>6</c:v>
                </c:pt>
                <c:pt idx="5">
                  <c:v>6</c:v>
                </c:pt>
                <c:pt idx="6">
                  <c:v>6</c:v>
                </c:pt>
                <c:pt idx="7">
                  <c:v>8</c:v>
                </c:pt>
                <c:pt idx="8">
                  <c:v>7</c:v>
                </c:pt>
                <c:pt idx="9">
                  <c:v>8</c:v>
                </c:pt>
                <c:pt idx="10">
                  <c:v>13</c:v>
                </c:pt>
                <c:pt idx="11">
                  <c:v>5</c:v>
                </c:pt>
                <c:pt idx="12">
                  <c:v>9</c:v>
                </c:pt>
                <c:pt idx="13">
                  <c:v>9</c:v>
                </c:pt>
                <c:pt idx="14">
                  <c:v>10</c:v>
                </c:pt>
                <c:pt idx="15">
                  <c:v>4</c:v>
                </c:pt>
                <c:pt idx="16">
                  <c:v>1</c:v>
                </c:pt>
                <c:pt idx="17">
                  <c:v>2</c:v>
                </c:pt>
                <c:pt idx="18">
                  <c:v>4</c:v>
                </c:pt>
                <c:pt idx="19">
                  <c:v>8</c:v>
                </c:pt>
                <c:pt idx="20">
                  <c:v>10</c:v>
                </c:pt>
                <c:pt idx="21">
                  <c:v>5</c:v>
                </c:pt>
                <c:pt idx="22">
                  <c:v>6</c:v>
                </c:pt>
                <c:pt idx="23">
                  <c:v>8</c:v>
                </c:pt>
                <c:pt idx="24">
                  <c:v>7</c:v>
                </c:pt>
                <c:pt idx="25">
                  <c:v>15</c:v>
                </c:pt>
                <c:pt idx="26">
                  <c:v>13</c:v>
                </c:pt>
                <c:pt idx="27">
                  <c:v>4</c:v>
                </c:pt>
              </c:numCache>
            </c:numRef>
          </c:val>
        </c:ser>
        <c:dLbls>
          <c:showLegendKey val="0"/>
          <c:showVal val="0"/>
          <c:showCatName val="0"/>
          <c:showSerName val="0"/>
          <c:showPercent val="0"/>
          <c:showBubbleSize val="0"/>
        </c:dLbls>
        <c:gapWidth val="150"/>
        <c:axId val="101070848"/>
        <c:axId val="99982656"/>
      </c:barChart>
      <c:dateAx>
        <c:axId val="101070848"/>
        <c:scaling>
          <c:orientation val="minMax"/>
        </c:scaling>
        <c:delete val="0"/>
        <c:axPos val="b"/>
        <c:numFmt formatCode="m/d;@" sourceLinked="0"/>
        <c:majorTickMark val="out"/>
        <c:minorTickMark val="none"/>
        <c:tickLblPos val="nextTo"/>
        <c:crossAx val="99982656"/>
        <c:crosses val="autoZero"/>
        <c:auto val="1"/>
        <c:lblOffset val="100"/>
        <c:baseTimeUnit val="days"/>
      </c:dateAx>
      <c:valAx>
        <c:axId val="99982656"/>
        <c:scaling>
          <c:orientation val="minMax"/>
        </c:scaling>
        <c:delete val="0"/>
        <c:axPos val="l"/>
        <c:majorGridlines/>
        <c:numFmt formatCode="0" sourceLinked="0"/>
        <c:majorTickMark val="out"/>
        <c:minorTickMark val="none"/>
        <c:tickLblPos val="nextTo"/>
        <c:crossAx val="101070848"/>
        <c:crosses val="autoZero"/>
        <c:crossBetween val="between"/>
      </c:valAx>
    </c:plotArea>
    <c:legend>
      <c:legendPos val="b"/>
      <c:layout>
        <c:manualLayout>
          <c:xMode val="edge"/>
          <c:yMode val="edge"/>
          <c:x val="0.30632017939655115"/>
          <c:y val="0.84566195183048931"/>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userShapes r:id="rId1"/>
</c:chartSpac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41</xdr:row>
          <xdr:rowOff>556260</xdr:rowOff>
        </xdr:from>
        <xdr:to>
          <xdr:col>7</xdr:col>
          <xdr:colOff>1226820</xdr:colOff>
          <xdr:row>47</xdr:row>
          <xdr:rowOff>7620</xdr:rowOff>
        </xdr:to>
        <xdr:sp macro="" textlink="">
          <xdr:nvSpPr>
            <xdr:cNvPr id="3073" name="Object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198120</xdr:colOff>
          <xdr:row>6</xdr:row>
          <xdr:rowOff>0</xdr:rowOff>
        </xdr:from>
        <xdr:to>
          <xdr:col>5</xdr:col>
          <xdr:colOff>792480</xdr:colOff>
          <xdr:row>21</xdr:row>
          <xdr:rowOff>45720</xdr:rowOff>
        </xdr:to>
        <xdr:sp macro="" textlink="">
          <xdr:nvSpPr>
            <xdr:cNvPr id="6145" name="Object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190499</xdr:rowOff>
    </xdr:from>
    <xdr:to>
      <xdr:col>6</xdr:col>
      <xdr:colOff>942974</xdr:colOff>
      <xdr:row>47</xdr:row>
      <xdr:rowOff>85724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95250</xdr:colOff>
      <xdr:row>46</xdr:row>
      <xdr:rowOff>190499</xdr:rowOff>
    </xdr:from>
    <xdr:ext cx="6134100" cy="248851"/>
    <xdr:sp macro="" textlink="'RCPE Chart Data'!$F$2">
      <xdr:nvSpPr>
        <xdr:cNvPr id="4" name="TextBox 3"/>
        <xdr:cNvSpPr txBox="1"/>
      </xdr:nvSpPr>
      <xdr:spPr>
        <a:xfrm>
          <a:off x="95250" y="9220199"/>
          <a:ext cx="6134100"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fld id="{08DAA2FF-DC41-44A0-A485-0B3A79118894}" type="TxLink">
            <a:rPr lang="en-US" sz="1000" b="0" i="0" u="none" strike="noStrike">
              <a:solidFill>
                <a:srgbClr val="000000"/>
              </a:solidFill>
              <a:latin typeface="Calibri"/>
              <a:cs typeface="Calibri"/>
            </a:rPr>
            <a:pPr algn="l"/>
            <a:t>NOTE: PAST 28 DAYS AVERAGE: +4.82 SD40 EQUIVALENT UNITS</a:t>
          </a:fld>
          <a:endParaRPr lang="en-US" sz="1000"/>
        </a:p>
      </xdr:txBody>
    </xdr:sp>
    <xdr:clientData/>
  </xdr:oneCellAnchor>
</xdr:wsDr>
</file>

<file path=xl/drawings/drawing4.xml><?xml version="1.0" encoding="utf-8"?>
<c:userShapes xmlns:c="http://schemas.openxmlformats.org/drawingml/2006/chart">
  <cdr:relSizeAnchor xmlns:cdr="http://schemas.openxmlformats.org/drawingml/2006/chartDrawing">
    <cdr:from>
      <cdr:x>0</cdr:x>
      <cdr:y>0.90881</cdr:y>
    </cdr:from>
    <cdr:to>
      <cdr:x>0.98797</cdr:x>
      <cdr:y>1</cdr:y>
    </cdr:to>
    <cdr:sp macro="" textlink="">
      <cdr:nvSpPr>
        <cdr:cNvPr id="2" name="TextBox 1"/>
        <cdr:cNvSpPr txBox="1"/>
      </cdr:nvSpPr>
      <cdr:spPr>
        <a:xfrm xmlns:a="http://schemas.openxmlformats.org/drawingml/2006/main">
          <a:off x="0" y="2847974"/>
          <a:ext cx="6257924"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eaLnBrk="1" fontAlgn="auto" latinLnBrk="0" hangingPunct="1">
            <a:lnSpc>
              <a:spcPct val="100000"/>
            </a:lnSpc>
            <a:spcBef>
              <a:spcPts val="0"/>
            </a:spcBef>
            <a:spcAft>
              <a:spcPts val="0"/>
            </a:spcAft>
            <a:buClrTx/>
            <a:buSzTx/>
            <a:buFontTx/>
            <a:buNone/>
            <a:tabLst/>
            <a:defRPr/>
          </a:pPr>
          <a:r>
            <a:rPr lang="en-US" sz="1000">
              <a:effectLst/>
              <a:latin typeface="+mn-lt"/>
              <a:ea typeface="+mn-ea"/>
              <a:cs typeface="+mn-cs"/>
            </a:rPr>
            <a:t>*</a:t>
          </a:r>
          <a:r>
            <a:rPr lang="en-US" sz="1000" baseline="0">
              <a:effectLst/>
              <a:latin typeface="+mn-lt"/>
              <a:ea typeface="+mn-ea"/>
              <a:cs typeface="+mn-cs"/>
            </a:rPr>
            <a:t> TARGET AS REQUESTED BY RCPE IS </a:t>
          </a:r>
          <a:r>
            <a:rPr lang="en-US" sz="1200" b="1" u="sng" baseline="0">
              <a:effectLst/>
              <a:latin typeface="+mn-lt"/>
              <a:ea typeface="+mn-ea"/>
              <a:cs typeface="+mn-cs"/>
            </a:rPr>
            <a:t>"+8"</a:t>
          </a:r>
          <a:r>
            <a:rPr lang="en-US" sz="1000" baseline="0">
              <a:effectLst/>
              <a:latin typeface="+mn-lt"/>
              <a:ea typeface="+mn-ea"/>
              <a:cs typeface="+mn-cs"/>
            </a:rPr>
            <a:t> MORE RCPE LOCOMOTIVES ON CP THAN CP LOCOMOTIVES ON RCPE</a:t>
          </a:r>
          <a:endParaRPr lang="en-US" sz="1000">
            <a:effectLst/>
          </a:endParaRPr>
        </a:p>
        <a:p xmlns:a="http://schemas.openxmlformats.org/drawingml/2006/main">
          <a:endParaRPr lang="en-US" sz="10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image" Target="../media/image1.emf"/><Relationship Id="rId5" Type="http://schemas.openxmlformats.org/officeDocument/2006/relationships/printerSettings" Target="../printerSettings/printerSettings5.bin"/><Relationship Id="rId10" Type="http://schemas.openxmlformats.org/officeDocument/2006/relationships/package" Target="../embeddings/Microsoft_Word_Document1.docx"/><Relationship Id="rId4" Type="http://schemas.openxmlformats.org/officeDocument/2006/relationships/printerSettings" Target="../printerSettings/printerSettings4.bin"/><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11" Type="http://schemas.openxmlformats.org/officeDocument/2006/relationships/image" Target="../media/image2.emf"/><Relationship Id="rId5" Type="http://schemas.openxmlformats.org/officeDocument/2006/relationships/printerSettings" Target="../printerSettings/printerSettings26.bin"/><Relationship Id="rId10" Type="http://schemas.openxmlformats.org/officeDocument/2006/relationships/package" Target="../embeddings/Microsoft_Word_Document2.docx"/><Relationship Id="rId4" Type="http://schemas.openxmlformats.org/officeDocument/2006/relationships/printerSettings" Target="../printerSettings/printerSettings25.bin"/><Relationship Id="rId9"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B18" sqref="B1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79" t="s">
        <v>157</v>
      </c>
      <c r="B1" s="180"/>
      <c r="C1" s="180"/>
      <c r="D1" s="180"/>
      <c r="E1" s="180"/>
      <c r="F1" s="181"/>
    </row>
    <row r="2" spans="1:8" ht="14.25" customHeight="1" thickBot="1" x14ac:dyDescent="0.3">
      <c r="A2" s="82"/>
      <c r="B2" s="83"/>
      <c r="C2" s="83"/>
      <c r="D2" s="83"/>
      <c r="E2" s="83"/>
      <c r="F2" s="84"/>
    </row>
    <row r="3" spans="1:8" ht="15" customHeight="1" x14ac:dyDescent="0.3">
      <c r="A3" s="164" t="s">
        <v>134</v>
      </c>
      <c r="B3" s="170" t="s">
        <v>108</v>
      </c>
      <c r="C3" s="170" t="s">
        <v>109</v>
      </c>
      <c r="D3" s="57" t="s">
        <v>97</v>
      </c>
      <c r="E3" s="53">
        <v>41938</v>
      </c>
    </row>
    <row r="4" spans="1:8" ht="15" thickBot="1" x14ac:dyDescent="0.35">
      <c r="A4" s="165"/>
      <c r="B4" s="182"/>
      <c r="C4" s="182"/>
      <c r="D4" s="56" t="s">
        <v>110</v>
      </c>
      <c r="E4" s="54">
        <f>E3+6</f>
        <v>41944</v>
      </c>
    </row>
    <row r="5" spans="1:8" ht="41.25" customHeight="1" thickBot="1" x14ac:dyDescent="0.3">
      <c r="A5" s="166" t="s">
        <v>117</v>
      </c>
      <c r="B5" s="168"/>
      <c r="C5" s="48"/>
      <c r="D5" s="33"/>
      <c r="E5" s="3"/>
      <c r="F5" s="33"/>
      <c r="G5" s="3"/>
    </row>
    <row r="6" spans="1:8" ht="15.75" customHeight="1" x14ac:dyDescent="0.25">
      <c r="A6" s="50" t="s">
        <v>0</v>
      </c>
      <c r="B6" s="97">
        <v>23.403610788712857</v>
      </c>
      <c r="C6" s="44"/>
      <c r="D6" s="44"/>
      <c r="E6" s="3"/>
      <c r="F6" s="32"/>
      <c r="G6" s="3"/>
    </row>
    <row r="7" spans="1:8" ht="15" x14ac:dyDescent="0.25">
      <c r="A7" s="51" t="s">
        <v>5</v>
      </c>
      <c r="B7" s="94">
        <v>19.637880798822863</v>
      </c>
      <c r="C7" s="44"/>
      <c r="D7" s="44"/>
      <c r="E7" s="3"/>
      <c r="F7" s="32"/>
      <c r="G7" s="3"/>
    </row>
    <row r="8" spans="1:8" ht="15" x14ac:dyDescent="0.25">
      <c r="A8" s="51" t="s">
        <v>4</v>
      </c>
      <c r="B8" s="94">
        <v>23.731252517223819</v>
      </c>
      <c r="C8" s="44"/>
      <c r="D8" s="44"/>
      <c r="E8" s="3"/>
      <c r="F8" s="32"/>
      <c r="G8" s="3"/>
    </row>
    <row r="9" spans="1:8" ht="15" x14ac:dyDescent="0.25">
      <c r="A9" s="51" t="s">
        <v>3</v>
      </c>
      <c r="B9" s="94">
        <v>19.042792887116903</v>
      </c>
      <c r="C9" s="44"/>
      <c r="D9" s="44"/>
      <c r="E9" s="3"/>
      <c r="F9" s="32"/>
      <c r="G9" s="3"/>
    </row>
    <row r="10" spans="1:8" ht="15" x14ac:dyDescent="0.25">
      <c r="A10" s="51" t="s">
        <v>2</v>
      </c>
      <c r="B10" s="94">
        <v>21.212653386758674</v>
      </c>
      <c r="C10" s="44"/>
      <c r="D10" s="44"/>
      <c r="E10" s="3"/>
      <c r="F10" s="32"/>
      <c r="G10" s="3"/>
    </row>
    <row r="11" spans="1:8" ht="15" x14ac:dyDescent="0.25">
      <c r="A11" s="51" t="s">
        <v>1</v>
      </c>
      <c r="B11" s="94">
        <v>18.073035566547986</v>
      </c>
      <c r="C11" s="44"/>
      <c r="D11" s="44"/>
      <c r="E11" s="3"/>
      <c r="F11" s="32"/>
      <c r="G11" s="3"/>
    </row>
    <row r="12" spans="1:8" ht="15" x14ac:dyDescent="0.25">
      <c r="A12" s="51" t="s">
        <v>6</v>
      </c>
      <c r="B12" s="94">
        <v>19.234736119935725</v>
      </c>
      <c r="C12" s="44"/>
      <c r="D12" s="44"/>
      <c r="E12" s="3"/>
      <c r="F12" s="32"/>
      <c r="G12" s="3"/>
    </row>
    <row r="13" spans="1:8" ht="15" x14ac:dyDescent="0.25">
      <c r="A13" s="51" t="s">
        <v>7</v>
      </c>
      <c r="B13" s="94">
        <v>16.378926065790186</v>
      </c>
      <c r="C13" s="44"/>
      <c r="D13" s="44"/>
      <c r="E13" s="3"/>
      <c r="F13" s="32"/>
      <c r="G13" s="3"/>
    </row>
    <row r="14" spans="1:8" ht="15.75" thickBot="1" x14ac:dyDescent="0.3">
      <c r="A14" s="3"/>
      <c r="B14" s="59"/>
      <c r="C14" s="3"/>
      <c r="D14" s="3"/>
      <c r="E14" s="3"/>
      <c r="F14" s="32"/>
      <c r="G14" s="3"/>
    </row>
    <row r="15" spans="1:8" ht="15" thickBot="1" x14ac:dyDescent="0.35">
      <c r="A15" s="166" t="s">
        <v>103</v>
      </c>
      <c r="B15" s="167"/>
      <c r="C15" s="39"/>
      <c r="D15" s="28"/>
      <c r="G15" s="3"/>
    </row>
    <row r="16" spans="1:8" ht="39" customHeight="1" thickBot="1" x14ac:dyDescent="0.35">
      <c r="A16" s="183"/>
      <c r="B16" s="168"/>
      <c r="C16" s="45"/>
      <c r="D16" s="38"/>
      <c r="H16" s="1"/>
    </row>
    <row r="17" spans="1:13" ht="17.25" customHeight="1" x14ac:dyDescent="0.25">
      <c r="A17" s="58" t="s">
        <v>104</v>
      </c>
      <c r="B17" s="80">
        <v>19.438685127180438</v>
      </c>
      <c r="C17" s="42"/>
      <c r="D17" s="42"/>
    </row>
    <row r="18" spans="1:13" ht="21" customHeight="1" thickBot="1" x14ac:dyDescent="0.3">
      <c r="A18" s="41"/>
      <c r="B18" s="41"/>
      <c r="C18" s="42"/>
      <c r="D18" s="42"/>
    </row>
    <row r="19" spans="1:13" ht="49.5" customHeight="1" thickBot="1" x14ac:dyDescent="0.3">
      <c r="A19" s="166" t="s">
        <v>118</v>
      </c>
      <c r="B19" s="167"/>
      <c r="C19" s="45"/>
      <c r="D19" s="38"/>
    </row>
    <row r="20" spans="1:13" ht="15" x14ac:dyDescent="0.25">
      <c r="A20" s="31" t="s">
        <v>145</v>
      </c>
      <c r="B20" s="94">
        <v>6.4817381903642728</v>
      </c>
      <c r="C20" s="42"/>
      <c r="D20" s="42"/>
    </row>
    <row r="21" spans="1:13" ht="15" x14ac:dyDescent="0.25">
      <c r="A21" s="52" t="s">
        <v>146</v>
      </c>
      <c r="B21" s="94">
        <v>31.516334610472519</v>
      </c>
      <c r="C21" s="42"/>
      <c r="D21" s="42"/>
    </row>
    <row r="22" spans="1:13" ht="15" x14ac:dyDescent="0.25">
      <c r="A22" s="52" t="s">
        <v>147</v>
      </c>
      <c r="B22" s="94">
        <v>21.851598195065403</v>
      </c>
      <c r="C22" s="42"/>
      <c r="D22" s="42"/>
    </row>
    <row r="23" spans="1:13" ht="15" x14ac:dyDescent="0.25">
      <c r="A23" s="52" t="s">
        <v>148</v>
      </c>
      <c r="B23" s="94">
        <v>20.926357887979457</v>
      </c>
      <c r="C23" s="42"/>
      <c r="D23" s="42"/>
    </row>
    <row r="24" spans="1:13" ht="15" x14ac:dyDescent="0.25">
      <c r="A24" s="52" t="s">
        <v>149</v>
      </c>
      <c r="B24" s="94">
        <v>8.6988632323232373</v>
      </c>
      <c r="C24" s="42"/>
      <c r="D24" s="42"/>
    </row>
    <row r="25" spans="1:13" ht="15" x14ac:dyDescent="0.25">
      <c r="A25" s="52" t="s">
        <v>150</v>
      </c>
      <c r="B25" s="81">
        <v>19.546493059463515</v>
      </c>
      <c r="C25" s="42"/>
      <c r="D25" s="42"/>
    </row>
    <row r="26" spans="1:13" ht="15" x14ac:dyDescent="0.25">
      <c r="A26" s="52" t="s">
        <v>151</v>
      </c>
      <c r="B26" s="94">
        <v>12.827438751925987</v>
      </c>
      <c r="C26" s="42"/>
      <c r="D26" s="42"/>
    </row>
    <row r="27" spans="1:13" x14ac:dyDescent="0.3">
      <c r="A27" s="52" t="s">
        <v>152</v>
      </c>
      <c r="B27" s="94">
        <v>20.184881684981654</v>
      </c>
      <c r="C27" s="42"/>
      <c r="D27" s="42"/>
      <c r="L27" s="5"/>
      <c r="M27" s="5"/>
    </row>
    <row r="28" spans="1:13" x14ac:dyDescent="0.3">
      <c r="A28" s="52" t="s">
        <v>153</v>
      </c>
      <c r="B28" s="94">
        <v>21.461396707137592</v>
      </c>
      <c r="C28" s="42"/>
      <c r="D28" s="42"/>
      <c r="L28" s="1"/>
      <c r="M28" s="1"/>
    </row>
    <row r="29" spans="1:13" x14ac:dyDescent="0.3">
      <c r="A29" s="52" t="s">
        <v>154</v>
      </c>
      <c r="B29" s="94">
        <v>21.643173586000675</v>
      </c>
      <c r="C29" s="42"/>
      <c r="D29" s="42"/>
    </row>
    <row r="30" spans="1:13" ht="30.75" customHeight="1" thickBot="1" x14ac:dyDescent="0.35"/>
    <row r="31" spans="1:13" ht="45" customHeight="1" thickBot="1" x14ac:dyDescent="0.35">
      <c r="A31" s="166" t="s">
        <v>135</v>
      </c>
      <c r="B31" s="167"/>
      <c r="C31" s="48"/>
      <c r="D31" s="33"/>
    </row>
    <row r="32" spans="1:13" x14ac:dyDescent="0.3">
      <c r="A32" s="4" t="s">
        <v>8</v>
      </c>
      <c r="B32" s="91">
        <v>1394</v>
      </c>
      <c r="C32" s="32"/>
      <c r="D32" s="32"/>
    </row>
    <row r="33" spans="1:7" x14ac:dyDescent="0.3">
      <c r="A33" s="2" t="s">
        <v>9</v>
      </c>
      <c r="B33" s="63">
        <v>15966</v>
      </c>
      <c r="C33" s="32"/>
      <c r="D33" s="32"/>
    </row>
    <row r="34" spans="1:7" x14ac:dyDescent="0.3">
      <c r="A34" s="2" t="s">
        <v>10</v>
      </c>
      <c r="B34" s="63">
        <v>1943</v>
      </c>
      <c r="C34" s="32"/>
      <c r="D34" s="32"/>
    </row>
    <row r="35" spans="1:7" x14ac:dyDescent="0.3">
      <c r="A35" s="2" t="s">
        <v>0</v>
      </c>
      <c r="B35" s="63">
        <v>778</v>
      </c>
      <c r="C35" s="32"/>
      <c r="D35" s="32"/>
      <c r="G35" s="5"/>
    </row>
    <row r="36" spans="1:7" x14ac:dyDescent="0.3">
      <c r="A36" s="2" t="s">
        <v>11</v>
      </c>
      <c r="B36" s="63">
        <v>912</v>
      </c>
      <c r="C36" s="32"/>
      <c r="D36" s="32"/>
      <c r="G36" s="1"/>
    </row>
    <row r="37" spans="1:7" x14ac:dyDescent="0.3">
      <c r="A37" s="2" t="s">
        <v>19</v>
      </c>
      <c r="B37" s="63">
        <v>753</v>
      </c>
      <c r="C37" s="32"/>
      <c r="D37" s="32"/>
    </row>
    <row r="38" spans="1:7" x14ac:dyDescent="0.3">
      <c r="A38" s="2" t="s">
        <v>12</v>
      </c>
      <c r="B38" s="63">
        <v>9826</v>
      </c>
      <c r="C38" s="32"/>
      <c r="D38" s="32"/>
    </row>
    <row r="39" spans="1:7" x14ac:dyDescent="0.3">
      <c r="A39" s="2" t="s">
        <v>13</v>
      </c>
      <c r="B39" s="63">
        <v>1110</v>
      </c>
      <c r="C39" s="32"/>
      <c r="D39" s="32"/>
    </row>
    <row r="40" spans="1:7" x14ac:dyDescent="0.3">
      <c r="A40" s="2" t="s">
        <v>14</v>
      </c>
      <c r="B40" s="63">
        <f>SUM(B32:B39)</f>
        <v>32682</v>
      </c>
      <c r="C40" s="32"/>
      <c r="D40" s="32"/>
    </row>
    <row r="41" spans="1:7" ht="25.5" customHeight="1" thickBot="1" x14ac:dyDescent="0.35"/>
    <row r="42" spans="1:7" ht="44.25" customHeight="1" thickBot="1" x14ac:dyDescent="0.35">
      <c r="A42" s="166" t="s">
        <v>105</v>
      </c>
      <c r="B42" s="167"/>
      <c r="C42" s="39"/>
      <c r="D42" s="28"/>
    </row>
    <row r="43" spans="1:7" x14ac:dyDescent="0.3">
      <c r="A43" s="4" t="s">
        <v>15</v>
      </c>
      <c r="B43" s="106">
        <v>39.6</v>
      </c>
      <c r="C43" s="42"/>
      <c r="D43" s="42"/>
    </row>
    <row r="44" spans="1:7" x14ac:dyDescent="0.3">
      <c r="A44" s="2" t="s">
        <v>16</v>
      </c>
      <c r="B44" s="106">
        <v>27</v>
      </c>
      <c r="C44" s="42"/>
      <c r="D44" s="42"/>
    </row>
    <row r="45" spans="1:7" x14ac:dyDescent="0.3">
      <c r="A45" s="2" t="s">
        <v>17</v>
      </c>
      <c r="B45" s="106">
        <v>0</v>
      </c>
      <c r="C45" s="42"/>
      <c r="D45" s="42"/>
    </row>
    <row r="46" spans="1:7" x14ac:dyDescent="0.3">
      <c r="A46" s="2" t="s">
        <v>25</v>
      </c>
      <c r="B46" s="106">
        <v>7.3</v>
      </c>
      <c r="C46" s="42"/>
      <c r="D46" s="42"/>
    </row>
    <row r="47" spans="1:7" x14ac:dyDescent="0.3">
      <c r="A47" s="2" t="s">
        <v>18</v>
      </c>
      <c r="B47" s="106">
        <v>19.899999999999999</v>
      </c>
      <c r="C47" s="42"/>
      <c r="D47" s="42"/>
    </row>
    <row r="48" spans="1:7" x14ac:dyDescent="0.3">
      <c r="A48" s="2" t="s">
        <v>99</v>
      </c>
      <c r="B48" s="106">
        <v>8.3000000000000007</v>
      </c>
      <c r="C48" s="42"/>
      <c r="D48" s="42"/>
    </row>
    <row r="49" spans="1:8" ht="24.75" customHeight="1" thickBot="1" x14ac:dyDescent="0.35"/>
    <row r="50" spans="1:8" ht="57" customHeight="1" thickBot="1" x14ac:dyDescent="0.35">
      <c r="A50" s="166" t="s">
        <v>106</v>
      </c>
      <c r="B50" s="169"/>
      <c r="C50" s="169"/>
      <c r="D50" s="169"/>
      <c r="E50" s="169"/>
      <c r="F50" s="169"/>
      <c r="G50" s="169"/>
      <c r="H50" s="167"/>
    </row>
    <row r="51" spans="1:8" ht="15" thickBot="1" x14ac:dyDescent="0.35">
      <c r="A51" s="170" t="s">
        <v>100</v>
      </c>
      <c r="B51" s="166" t="s">
        <v>119</v>
      </c>
      <c r="C51" s="169"/>
      <c r="D51" s="169"/>
      <c r="E51" s="169"/>
      <c r="F51" s="169"/>
      <c r="G51" s="169"/>
      <c r="H51" s="167"/>
    </row>
    <row r="52" spans="1:8" ht="15" thickBot="1" x14ac:dyDescent="0.35">
      <c r="A52" s="171"/>
      <c r="B52" s="170" t="s">
        <v>21</v>
      </c>
      <c r="C52" s="173" t="s">
        <v>23</v>
      </c>
      <c r="D52" s="173" t="s">
        <v>22</v>
      </c>
      <c r="E52" s="173" t="s">
        <v>107</v>
      </c>
      <c r="F52" s="175" t="s">
        <v>13</v>
      </c>
      <c r="G52" s="176"/>
      <c r="H52" s="177" t="s">
        <v>14</v>
      </c>
    </row>
    <row r="53" spans="1:8" ht="15" thickBot="1" x14ac:dyDescent="0.35">
      <c r="A53" s="172"/>
      <c r="B53" s="172"/>
      <c r="C53" s="174"/>
      <c r="D53" s="174"/>
      <c r="E53" s="174"/>
      <c r="F53" s="86" t="s">
        <v>143</v>
      </c>
      <c r="G53" s="47" t="s">
        <v>144</v>
      </c>
      <c r="H53" s="178"/>
    </row>
    <row r="54" spans="1:8" x14ac:dyDescent="0.3">
      <c r="A54" s="50" t="s">
        <v>0</v>
      </c>
      <c r="B54" s="113">
        <v>0</v>
      </c>
      <c r="C54" s="113">
        <v>0</v>
      </c>
      <c r="D54" s="113">
        <v>3</v>
      </c>
      <c r="E54" s="113">
        <v>0</v>
      </c>
      <c r="F54" s="113">
        <v>6</v>
      </c>
      <c r="G54" s="117" t="s">
        <v>172</v>
      </c>
      <c r="H54" s="115">
        <v>9</v>
      </c>
    </row>
    <row r="55" spans="1:8" x14ac:dyDescent="0.3">
      <c r="A55" s="51" t="s">
        <v>5</v>
      </c>
      <c r="B55" s="113">
        <v>0</v>
      </c>
      <c r="C55" s="113">
        <v>0</v>
      </c>
      <c r="D55" s="113">
        <v>0</v>
      </c>
      <c r="E55" s="113">
        <v>0</v>
      </c>
      <c r="F55" s="113">
        <v>9</v>
      </c>
      <c r="G55" s="117" t="s">
        <v>172</v>
      </c>
      <c r="H55" s="115">
        <v>9</v>
      </c>
    </row>
    <row r="56" spans="1:8" x14ac:dyDescent="0.3">
      <c r="A56" s="51" t="s">
        <v>4</v>
      </c>
      <c r="B56" s="113">
        <v>1</v>
      </c>
      <c r="C56" s="113">
        <v>0</v>
      </c>
      <c r="D56" s="113">
        <v>0</v>
      </c>
      <c r="E56" s="113">
        <v>0</v>
      </c>
      <c r="F56" s="113">
        <v>3</v>
      </c>
      <c r="G56" s="117" t="s">
        <v>172</v>
      </c>
      <c r="H56" s="115">
        <v>4</v>
      </c>
    </row>
    <row r="57" spans="1:8" x14ac:dyDescent="0.3">
      <c r="A57" s="51" t="s">
        <v>3</v>
      </c>
      <c r="B57" s="113">
        <v>0</v>
      </c>
      <c r="C57" s="113">
        <v>0</v>
      </c>
      <c r="D57" s="113">
        <v>0</v>
      </c>
      <c r="E57" s="113">
        <v>0</v>
      </c>
      <c r="F57" s="113">
        <v>0</v>
      </c>
      <c r="G57" s="117" t="s">
        <v>173</v>
      </c>
      <c r="H57" s="115">
        <v>0</v>
      </c>
    </row>
    <row r="58" spans="1:8" x14ac:dyDescent="0.3">
      <c r="A58" s="51" t="s">
        <v>2</v>
      </c>
      <c r="B58" s="113">
        <v>1</v>
      </c>
      <c r="C58" s="113">
        <v>0</v>
      </c>
      <c r="D58" s="113">
        <v>0</v>
      </c>
      <c r="E58" s="113">
        <v>0</v>
      </c>
      <c r="F58" s="113">
        <v>14</v>
      </c>
      <c r="G58" s="117" t="s">
        <v>172</v>
      </c>
      <c r="H58" s="115">
        <v>15</v>
      </c>
    </row>
    <row r="59" spans="1:8" x14ac:dyDescent="0.3">
      <c r="A59" s="51" t="s">
        <v>1</v>
      </c>
      <c r="B59" s="113">
        <v>1</v>
      </c>
      <c r="C59" s="113">
        <v>0</v>
      </c>
      <c r="D59" s="113">
        <v>0</v>
      </c>
      <c r="E59" s="113">
        <v>0</v>
      </c>
      <c r="F59" s="113">
        <v>8</v>
      </c>
      <c r="G59" s="117" t="s">
        <v>172</v>
      </c>
      <c r="H59" s="115">
        <v>9</v>
      </c>
    </row>
    <row r="60" spans="1:8" x14ac:dyDescent="0.3">
      <c r="A60" s="51" t="s">
        <v>20</v>
      </c>
      <c r="B60" s="113">
        <v>0</v>
      </c>
      <c r="C60" s="113">
        <v>1</v>
      </c>
      <c r="D60" s="113">
        <v>1</v>
      </c>
      <c r="E60" s="113">
        <v>0</v>
      </c>
      <c r="F60" s="113">
        <v>3</v>
      </c>
      <c r="G60" s="117" t="s">
        <v>172</v>
      </c>
      <c r="H60" s="115">
        <v>5</v>
      </c>
    </row>
    <row r="61" spans="1:8" x14ac:dyDescent="0.3">
      <c r="A61" s="51" t="s">
        <v>120</v>
      </c>
      <c r="B61" s="113">
        <v>4</v>
      </c>
      <c r="C61" s="113">
        <v>0</v>
      </c>
      <c r="D61" s="113">
        <v>3</v>
      </c>
      <c r="E61" s="113">
        <v>1</v>
      </c>
      <c r="F61" s="113">
        <v>67</v>
      </c>
      <c r="G61" s="117" t="s">
        <v>172</v>
      </c>
      <c r="H61" s="115">
        <v>75</v>
      </c>
    </row>
    <row r="62" spans="1:8" x14ac:dyDescent="0.3">
      <c r="A62" s="51" t="s">
        <v>14</v>
      </c>
      <c r="B62" s="114">
        <v>7</v>
      </c>
      <c r="C62" s="114">
        <v>1</v>
      </c>
      <c r="D62" s="114">
        <v>7</v>
      </c>
      <c r="E62" s="114">
        <v>1</v>
      </c>
      <c r="F62" s="114">
        <v>110</v>
      </c>
      <c r="G62" s="116"/>
      <c r="H62" s="115">
        <v>126</v>
      </c>
    </row>
    <row r="63" spans="1:8" ht="30.75" customHeight="1" thickBot="1" x14ac:dyDescent="0.35">
      <c r="C63" s="39"/>
      <c r="D63" s="28"/>
    </row>
    <row r="64" spans="1:8" ht="36" customHeight="1" thickBot="1" x14ac:dyDescent="0.35">
      <c r="A64" s="166" t="s">
        <v>133</v>
      </c>
      <c r="B64" s="169"/>
      <c r="C64" s="169"/>
      <c r="D64" s="169"/>
      <c r="E64" s="167"/>
    </row>
    <row r="65" spans="1:5" ht="46.5" customHeight="1" thickBot="1" x14ac:dyDescent="0.35">
      <c r="A65" s="60"/>
      <c r="B65" s="162" t="s">
        <v>24</v>
      </c>
      <c r="C65" s="163"/>
      <c r="D65" s="166" t="s">
        <v>132</v>
      </c>
      <c r="E65" s="167"/>
    </row>
    <row r="66" spans="1:5" ht="15" thickBot="1" x14ac:dyDescent="0.35">
      <c r="A66" s="43"/>
      <c r="B66" s="37" t="s">
        <v>101</v>
      </c>
      <c r="C66" s="49" t="s">
        <v>102</v>
      </c>
      <c r="D66" s="61" t="s">
        <v>101</v>
      </c>
      <c r="E66" s="49" t="s">
        <v>102</v>
      </c>
    </row>
    <row r="67" spans="1:5" x14ac:dyDescent="0.3">
      <c r="A67" s="4" t="s">
        <v>0</v>
      </c>
      <c r="B67" s="62">
        <v>23</v>
      </c>
      <c r="C67" s="62">
        <v>2</v>
      </c>
      <c r="D67" s="62">
        <v>29</v>
      </c>
      <c r="E67" s="62">
        <v>3</v>
      </c>
    </row>
    <row r="68" spans="1:5" x14ac:dyDescent="0.3">
      <c r="A68" s="2" t="s">
        <v>15</v>
      </c>
      <c r="B68" s="63">
        <v>134</v>
      </c>
      <c r="C68" s="63">
        <v>39</v>
      </c>
      <c r="D68" s="63">
        <v>506</v>
      </c>
      <c r="E68" s="63">
        <v>83</v>
      </c>
    </row>
    <row r="69" spans="1:5" x14ac:dyDescent="0.3">
      <c r="A69" s="2" t="s">
        <v>16</v>
      </c>
      <c r="B69" s="63">
        <v>7</v>
      </c>
      <c r="C69" s="63">
        <v>1</v>
      </c>
      <c r="D69" s="63">
        <v>2</v>
      </c>
      <c r="E69" s="63">
        <v>30</v>
      </c>
    </row>
    <row r="70" spans="1:5" x14ac:dyDescent="0.3">
      <c r="A70" s="2" t="s">
        <v>25</v>
      </c>
      <c r="B70" s="63">
        <v>3</v>
      </c>
      <c r="C70" s="63">
        <v>194</v>
      </c>
      <c r="D70" s="63">
        <v>26</v>
      </c>
      <c r="E70" s="63">
        <v>65</v>
      </c>
    </row>
    <row r="71" spans="1:5" x14ac:dyDescent="0.3">
      <c r="A71" s="2" t="s">
        <v>18</v>
      </c>
      <c r="B71" s="63"/>
      <c r="C71" s="63"/>
      <c r="D71" s="63"/>
      <c r="E71" s="63"/>
    </row>
    <row r="72" spans="1:5" x14ac:dyDescent="0.3">
      <c r="A72" s="2" t="s">
        <v>17</v>
      </c>
      <c r="B72" s="63">
        <v>80</v>
      </c>
      <c r="C72" s="63" t="s">
        <v>174</v>
      </c>
      <c r="D72" s="63">
        <v>66</v>
      </c>
      <c r="E72" s="63" t="s">
        <v>174</v>
      </c>
    </row>
    <row r="73" spans="1:5" x14ac:dyDescent="0.3">
      <c r="A73" s="2" t="s">
        <v>7</v>
      </c>
      <c r="B73" s="63">
        <v>987</v>
      </c>
      <c r="C73" s="63">
        <v>449</v>
      </c>
      <c r="D73" s="63">
        <v>989</v>
      </c>
      <c r="E73" s="63">
        <v>1105</v>
      </c>
    </row>
  </sheetData>
  <customSheetViews>
    <customSheetView guid="{3510774F-9389-4C97-93CB-0671CE2E305E}" topLeftCell="A49">
      <selection activeCell="E5" sqref="E5"/>
      <pageMargins left="0.7" right="0.7" top="0.75" bottom="0.75" header="0.3" footer="0.3"/>
      <pageSetup orientation="landscape" r:id="rId1"/>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4"/>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sqref="A1:F1"/>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21">
    <mergeCell ref="A1:F1"/>
    <mergeCell ref="B3:B4"/>
    <mergeCell ref="C3:C4"/>
    <mergeCell ref="A15:B16"/>
    <mergeCell ref="A19:B19"/>
    <mergeCell ref="B65:C65"/>
    <mergeCell ref="A3:A4"/>
    <mergeCell ref="A42:B42"/>
    <mergeCell ref="A5:B5"/>
    <mergeCell ref="A50:H50"/>
    <mergeCell ref="A64:E64"/>
    <mergeCell ref="D65:E65"/>
    <mergeCell ref="A31:B31"/>
    <mergeCell ref="A51:A53"/>
    <mergeCell ref="B51:H51"/>
    <mergeCell ref="B52:B53"/>
    <mergeCell ref="C52:C53"/>
    <mergeCell ref="D52:D53"/>
    <mergeCell ref="E52:E53"/>
    <mergeCell ref="F52:G52"/>
    <mergeCell ref="H52:H53"/>
  </mergeCells>
  <pageMargins left="0.7" right="0.7" top="0.75" bottom="0.75" header="0.3" footer="0.3"/>
  <pageSetup scale="60" fitToHeight="0" orientation="landscape" r:id="rId7"/>
  <headerFooter>
    <oddFooter>&amp;CPage &amp;P of &amp;N</oddFooter>
  </headerFooter>
  <rowBreaks count="1" manualBreakCount="1">
    <brk id="40" max="7" man="1"/>
  </rowBreaks>
  <drawing r:id="rId8"/>
  <legacyDrawing r:id="rId9"/>
  <oleObjects>
    <mc:AlternateContent xmlns:mc="http://schemas.openxmlformats.org/markup-compatibility/2006">
      <mc:Choice Requires="x14">
        <oleObject progId="Word.Document.12" shapeId="3073" r:id="rId10">
          <objectPr defaultSize="0" r:id="rId11">
            <anchor moveWithCells="1">
              <from>
                <xdr:col>2</xdr:col>
                <xdr:colOff>152400</xdr:colOff>
                <xdr:row>41</xdr:row>
                <xdr:rowOff>556260</xdr:rowOff>
              </from>
              <to>
                <xdr:col>7</xdr:col>
                <xdr:colOff>1226820</xdr:colOff>
                <xdr:row>47</xdr:row>
                <xdr:rowOff>7620</xdr:rowOff>
              </to>
            </anchor>
          </objectPr>
        </oleObject>
      </mc:Choice>
      <mc:Fallback>
        <oleObject progId="Word.Document.12" shapeId="3073" r:id="rId10"/>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B7" zoomScale="85" zoomScaleNormal="85" workbookViewId="0">
      <selection activeCell="A38" sqref="A3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84" t="s">
        <v>157</v>
      </c>
      <c r="B1" s="185"/>
      <c r="C1" s="185"/>
      <c r="D1" s="185"/>
      <c r="E1" s="185"/>
      <c r="F1" s="186"/>
      <c r="G1" s="88"/>
      <c r="H1" s="88"/>
      <c r="I1" s="88"/>
      <c r="J1" s="88"/>
      <c r="K1" s="88"/>
    </row>
    <row r="2" spans="1:11" ht="15.75" customHeight="1" thickBot="1" x14ac:dyDescent="0.3"/>
    <row r="3" spans="1:11" ht="15" customHeight="1" x14ac:dyDescent="0.3">
      <c r="A3" s="164" t="str">
        <f>'Service Metrics (items 1-6)'!A3</f>
        <v>Railroad:</v>
      </c>
      <c r="B3" s="170" t="s">
        <v>108</v>
      </c>
      <c r="C3" s="170" t="str">
        <f>'Service Metrics (items 1-6)'!C3</f>
        <v>Reporting Week:</v>
      </c>
      <c r="D3" s="67" t="s">
        <v>97</v>
      </c>
      <c r="E3" s="53">
        <f>'Service Metrics (items 1-6)'!E3</f>
        <v>41938</v>
      </c>
      <c r="F3" s="39"/>
      <c r="G3" s="45"/>
      <c r="H3" s="45"/>
      <c r="I3" s="39"/>
      <c r="J3" s="3"/>
      <c r="K3" s="66"/>
    </row>
    <row r="4" spans="1:11" ht="15" thickBot="1" x14ac:dyDescent="0.35">
      <c r="A4" s="165"/>
      <c r="B4" s="182"/>
      <c r="C4" s="182"/>
      <c r="D4" s="68" t="s">
        <v>110</v>
      </c>
      <c r="E4" s="54">
        <f>'Service Metrics (items 1-6)'!E4</f>
        <v>41944</v>
      </c>
      <c r="F4" s="39"/>
      <c r="G4" s="45"/>
      <c r="H4" s="45"/>
      <c r="I4" s="39"/>
      <c r="J4" s="3"/>
      <c r="K4" s="66"/>
    </row>
    <row r="5" spans="1:11" ht="15.75" thickBot="1" x14ac:dyDescent="0.3">
      <c r="A5" s="28"/>
      <c r="B5" s="28"/>
      <c r="C5" s="3"/>
    </row>
    <row r="6" spans="1:11" ht="125.25" customHeight="1" thickBot="1" x14ac:dyDescent="0.35">
      <c r="A6" s="188" t="s">
        <v>136</v>
      </c>
      <c r="B6" s="189"/>
      <c r="C6" s="189"/>
      <c r="D6" s="190"/>
    </row>
    <row r="7" spans="1:11" ht="15.75" thickBot="1" x14ac:dyDescent="0.3"/>
    <row r="8" spans="1:11" ht="57" customHeight="1" thickBot="1" x14ac:dyDescent="0.3">
      <c r="A8" s="118" t="s">
        <v>90</v>
      </c>
      <c r="B8" s="118" t="s">
        <v>111</v>
      </c>
      <c r="C8" s="47" t="s">
        <v>112</v>
      </c>
      <c r="D8" s="47" t="s">
        <v>113</v>
      </c>
      <c r="E8" s="45"/>
      <c r="F8" s="45"/>
      <c r="G8" s="45"/>
      <c r="H8" s="46"/>
      <c r="I8" s="46"/>
    </row>
    <row r="9" spans="1:11" ht="15.75" customHeight="1" x14ac:dyDescent="0.25">
      <c r="A9" s="10" t="s">
        <v>26</v>
      </c>
      <c r="B9" s="101">
        <v>0</v>
      </c>
      <c r="C9" s="101">
        <v>0</v>
      </c>
      <c r="D9" s="64">
        <f>B9-C9</f>
        <v>0</v>
      </c>
      <c r="I9" s="35"/>
    </row>
    <row r="10" spans="1:11" ht="15" x14ac:dyDescent="0.25">
      <c r="A10" s="6" t="s">
        <v>27</v>
      </c>
      <c r="B10" s="102">
        <v>0</v>
      </c>
      <c r="C10" s="102">
        <v>0</v>
      </c>
      <c r="D10" s="103">
        <f t="shared" ref="D10:D56" si="0">B10-C10</f>
        <v>0</v>
      </c>
    </row>
    <row r="11" spans="1:11" ht="15" x14ac:dyDescent="0.25">
      <c r="A11" s="11" t="s">
        <v>30</v>
      </c>
      <c r="B11" s="104">
        <v>0</v>
      </c>
      <c r="C11" s="104">
        <v>0</v>
      </c>
      <c r="D11" s="64">
        <f t="shared" si="0"/>
        <v>0</v>
      </c>
    </row>
    <row r="12" spans="1:11" ht="15" x14ac:dyDescent="0.25">
      <c r="A12" s="6" t="s">
        <v>28</v>
      </c>
      <c r="B12" s="102">
        <v>0</v>
      </c>
      <c r="C12" s="102">
        <v>0</v>
      </c>
      <c r="D12" s="103">
        <f t="shared" si="0"/>
        <v>0</v>
      </c>
    </row>
    <row r="13" spans="1:11" ht="15" x14ac:dyDescent="0.25">
      <c r="A13" s="11" t="s">
        <v>29</v>
      </c>
      <c r="B13" s="104">
        <v>0</v>
      </c>
      <c r="C13" s="104">
        <v>0</v>
      </c>
      <c r="D13" s="64">
        <f t="shared" si="0"/>
        <v>0</v>
      </c>
    </row>
    <row r="14" spans="1:11" ht="15" x14ac:dyDescent="0.25">
      <c r="A14" s="6" t="s">
        <v>31</v>
      </c>
      <c r="B14" s="102">
        <v>0</v>
      </c>
      <c r="C14" s="102">
        <v>0</v>
      </c>
      <c r="D14" s="103">
        <f t="shared" si="0"/>
        <v>0</v>
      </c>
    </row>
    <row r="15" spans="1:11" ht="15" x14ac:dyDescent="0.25">
      <c r="A15" s="11" t="s">
        <v>32</v>
      </c>
      <c r="B15" s="104">
        <v>0</v>
      </c>
      <c r="C15" s="104">
        <v>0</v>
      </c>
      <c r="D15" s="64">
        <f t="shared" si="0"/>
        <v>0</v>
      </c>
    </row>
    <row r="16" spans="1:11" ht="15" x14ac:dyDescent="0.25">
      <c r="A16" s="6" t="s">
        <v>33</v>
      </c>
      <c r="B16" s="102">
        <v>0</v>
      </c>
      <c r="C16" s="102">
        <v>0</v>
      </c>
      <c r="D16" s="103">
        <f t="shared" si="0"/>
        <v>0</v>
      </c>
    </row>
    <row r="17" spans="1:4" ht="15" x14ac:dyDescent="0.25">
      <c r="A17" s="11" t="s">
        <v>34</v>
      </c>
      <c r="B17" s="105">
        <v>0</v>
      </c>
      <c r="C17" s="105">
        <v>0</v>
      </c>
      <c r="D17" s="64">
        <f t="shared" si="0"/>
        <v>0</v>
      </c>
    </row>
    <row r="18" spans="1:4" ht="15" x14ac:dyDescent="0.25">
      <c r="A18" s="6" t="s">
        <v>35</v>
      </c>
      <c r="B18" s="102">
        <v>2</v>
      </c>
      <c r="C18" s="102">
        <v>0</v>
      </c>
      <c r="D18" s="103">
        <f t="shared" si="0"/>
        <v>2</v>
      </c>
    </row>
    <row r="19" spans="1:4" ht="15" x14ac:dyDescent="0.25">
      <c r="A19" s="11" t="s">
        <v>36</v>
      </c>
      <c r="B19" s="104">
        <v>7</v>
      </c>
      <c r="C19" s="104">
        <v>0</v>
      </c>
      <c r="D19" s="64">
        <f t="shared" si="0"/>
        <v>7</v>
      </c>
    </row>
    <row r="20" spans="1:4" ht="15" x14ac:dyDescent="0.25">
      <c r="A20" s="6" t="s">
        <v>37</v>
      </c>
      <c r="B20" s="102">
        <v>0</v>
      </c>
      <c r="C20" s="102">
        <v>0</v>
      </c>
      <c r="D20" s="103">
        <f t="shared" si="0"/>
        <v>0</v>
      </c>
    </row>
    <row r="21" spans="1:4" ht="15" x14ac:dyDescent="0.25">
      <c r="A21" s="11" t="s">
        <v>38</v>
      </c>
      <c r="B21" s="104">
        <v>7</v>
      </c>
      <c r="C21" s="104">
        <v>0</v>
      </c>
      <c r="D21" s="64">
        <f t="shared" si="0"/>
        <v>7</v>
      </c>
    </row>
    <row r="22" spans="1:4" ht="15" x14ac:dyDescent="0.25">
      <c r="A22" s="6" t="s">
        <v>39</v>
      </c>
      <c r="B22" s="102">
        <v>0</v>
      </c>
      <c r="C22" s="102">
        <v>0</v>
      </c>
      <c r="D22" s="103">
        <f t="shared" si="0"/>
        <v>0</v>
      </c>
    </row>
    <row r="23" spans="1:4" ht="15" x14ac:dyDescent="0.25">
      <c r="A23" s="11" t="s">
        <v>40</v>
      </c>
      <c r="B23" s="104">
        <v>0</v>
      </c>
      <c r="C23" s="104">
        <v>0</v>
      </c>
      <c r="D23" s="64">
        <f t="shared" si="0"/>
        <v>0</v>
      </c>
    </row>
    <row r="24" spans="1:4" ht="15" x14ac:dyDescent="0.25">
      <c r="A24" s="6" t="s">
        <v>41</v>
      </c>
      <c r="B24" s="102">
        <v>0</v>
      </c>
      <c r="C24" s="102">
        <v>0</v>
      </c>
      <c r="D24" s="103">
        <f t="shared" si="0"/>
        <v>0</v>
      </c>
    </row>
    <row r="25" spans="1:4" ht="15" x14ac:dyDescent="0.25">
      <c r="A25" s="9" t="s">
        <v>42</v>
      </c>
      <c r="B25" s="101">
        <v>0</v>
      </c>
      <c r="C25" s="101">
        <v>0</v>
      </c>
      <c r="D25" s="64">
        <f t="shared" si="0"/>
        <v>0</v>
      </c>
    </row>
    <row r="26" spans="1:4" ht="15" x14ac:dyDescent="0.25">
      <c r="A26" s="6" t="s">
        <v>43</v>
      </c>
      <c r="B26" s="102">
        <v>0</v>
      </c>
      <c r="C26" s="102">
        <v>0</v>
      </c>
      <c r="D26" s="103">
        <f t="shared" si="0"/>
        <v>0</v>
      </c>
    </row>
    <row r="27" spans="1:4" ht="15" x14ac:dyDescent="0.25">
      <c r="A27" s="11" t="s">
        <v>44</v>
      </c>
      <c r="B27" s="104">
        <v>0</v>
      </c>
      <c r="C27" s="104">
        <v>0</v>
      </c>
      <c r="D27" s="64">
        <f t="shared" si="0"/>
        <v>0</v>
      </c>
    </row>
    <row r="28" spans="1:4" ht="15" x14ac:dyDescent="0.25">
      <c r="A28" s="6" t="s">
        <v>45</v>
      </c>
      <c r="B28" s="102">
        <v>0</v>
      </c>
      <c r="C28" s="102">
        <v>0</v>
      </c>
      <c r="D28" s="103">
        <f t="shared" si="0"/>
        <v>0</v>
      </c>
    </row>
    <row r="29" spans="1:4" ht="15" x14ac:dyDescent="0.25">
      <c r="A29" s="11" t="s">
        <v>46</v>
      </c>
      <c r="B29" s="104">
        <v>708</v>
      </c>
      <c r="C29" s="104">
        <v>317</v>
      </c>
      <c r="D29" s="64">
        <f t="shared" si="0"/>
        <v>391</v>
      </c>
    </row>
    <row r="30" spans="1:4" ht="15" x14ac:dyDescent="0.25">
      <c r="A30" s="6" t="s">
        <v>47</v>
      </c>
      <c r="B30" s="102">
        <v>0</v>
      </c>
      <c r="C30" s="102">
        <v>0</v>
      </c>
      <c r="D30" s="103">
        <f t="shared" si="0"/>
        <v>0</v>
      </c>
    </row>
    <row r="31" spans="1:4" ht="15" x14ac:dyDescent="0.25">
      <c r="A31" s="11" t="s">
        <v>48</v>
      </c>
      <c r="B31" s="104">
        <v>54</v>
      </c>
      <c r="C31" s="104">
        <v>0</v>
      </c>
      <c r="D31" s="64">
        <f t="shared" si="0"/>
        <v>54</v>
      </c>
    </row>
    <row r="32" spans="1:4" ht="15" x14ac:dyDescent="0.25">
      <c r="A32" s="6" t="s">
        <v>49</v>
      </c>
      <c r="B32" s="102">
        <v>25</v>
      </c>
      <c r="C32" s="102">
        <v>0</v>
      </c>
      <c r="D32" s="103">
        <f t="shared" si="0"/>
        <v>25</v>
      </c>
    </row>
    <row r="33" spans="1:4" ht="15" x14ac:dyDescent="0.25">
      <c r="A33" s="11" t="s">
        <v>50</v>
      </c>
      <c r="B33" s="105">
        <v>0</v>
      </c>
      <c r="C33" s="105">
        <v>0</v>
      </c>
      <c r="D33" s="64">
        <f t="shared" si="0"/>
        <v>0</v>
      </c>
    </row>
    <row r="34" spans="1:4" ht="15" x14ac:dyDescent="0.25">
      <c r="A34" s="6" t="s">
        <v>51</v>
      </c>
      <c r="B34" s="102">
        <v>0</v>
      </c>
      <c r="C34" s="102">
        <v>0</v>
      </c>
      <c r="D34" s="103">
        <f t="shared" si="0"/>
        <v>0</v>
      </c>
    </row>
    <row r="35" spans="1:4" ht="15" x14ac:dyDescent="0.25">
      <c r="A35" s="11" t="s">
        <v>52</v>
      </c>
      <c r="B35" s="104">
        <v>0</v>
      </c>
      <c r="C35" s="104">
        <v>0</v>
      </c>
      <c r="D35" s="64">
        <f t="shared" si="0"/>
        <v>0</v>
      </c>
    </row>
    <row r="36" spans="1:4" ht="15" x14ac:dyDescent="0.25">
      <c r="A36" s="6" t="s">
        <v>53</v>
      </c>
      <c r="B36" s="102">
        <v>0</v>
      </c>
      <c r="C36" s="102">
        <v>0</v>
      </c>
      <c r="D36" s="103">
        <f t="shared" si="0"/>
        <v>0</v>
      </c>
    </row>
    <row r="37" spans="1:4" ht="15" x14ac:dyDescent="0.25">
      <c r="A37" s="11" t="s">
        <v>54</v>
      </c>
      <c r="B37" s="104">
        <v>0</v>
      </c>
      <c r="C37" s="104">
        <v>0</v>
      </c>
      <c r="D37" s="64">
        <f t="shared" si="0"/>
        <v>0</v>
      </c>
    </row>
    <row r="38" spans="1:4" x14ac:dyDescent="0.3">
      <c r="A38" s="6" t="s">
        <v>55</v>
      </c>
      <c r="B38" s="102">
        <v>2</v>
      </c>
      <c r="C38" s="102">
        <v>0</v>
      </c>
      <c r="D38" s="103">
        <f t="shared" si="0"/>
        <v>2</v>
      </c>
    </row>
    <row r="39" spans="1:4" x14ac:dyDescent="0.3">
      <c r="A39" s="11" t="s">
        <v>56</v>
      </c>
      <c r="B39" s="104">
        <v>0</v>
      </c>
      <c r="C39" s="104">
        <v>0</v>
      </c>
      <c r="D39" s="64">
        <f t="shared" si="0"/>
        <v>0</v>
      </c>
    </row>
    <row r="40" spans="1:4" x14ac:dyDescent="0.3">
      <c r="A40" s="6" t="s">
        <v>57</v>
      </c>
      <c r="B40" s="102">
        <v>1106</v>
      </c>
      <c r="C40" s="102">
        <v>529</v>
      </c>
      <c r="D40" s="103">
        <f t="shared" si="0"/>
        <v>577</v>
      </c>
    </row>
    <row r="41" spans="1:4" x14ac:dyDescent="0.3">
      <c r="A41" s="9" t="s">
        <v>58</v>
      </c>
      <c r="B41" s="101">
        <v>0</v>
      </c>
      <c r="C41" s="101">
        <v>0</v>
      </c>
      <c r="D41" s="64">
        <f t="shared" si="0"/>
        <v>0</v>
      </c>
    </row>
    <row r="42" spans="1:4" x14ac:dyDescent="0.3">
      <c r="A42" s="6" t="s">
        <v>59</v>
      </c>
      <c r="B42" s="102">
        <v>0</v>
      </c>
      <c r="C42" s="102">
        <v>0</v>
      </c>
      <c r="D42" s="103">
        <f t="shared" si="0"/>
        <v>0</v>
      </c>
    </row>
    <row r="43" spans="1:4" x14ac:dyDescent="0.3">
      <c r="A43" s="11" t="s">
        <v>60</v>
      </c>
      <c r="B43" s="104">
        <v>0</v>
      </c>
      <c r="C43" s="104">
        <v>0</v>
      </c>
      <c r="D43" s="64">
        <f t="shared" si="0"/>
        <v>0</v>
      </c>
    </row>
    <row r="44" spans="1:4" x14ac:dyDescent="0.3">
      <c r="A44" s="6" t="s">
        <v>61</v>
      </c>
      <c r="B44" s="102">
        <v>0</v>
      </c>
      <c r="C44" s="102">
        <v>0</v>
      </c>
      <c r="D44" s="103">
        <f t="shared" si="0"/>
        <v>0</v>
      </c>
    </row>
    <row r="45" spans="1:4" x14ac:dyDescent="0.3">
      <c r="A45" s="11" t="s">
        <v>62</v>
      </c>
      <c r="B45" s="104">
        <v>0</v>
      </c>
      <c r="C45" s="104">
        <v>0</v>
      </c>
      <c r="D45" s="64">
        <f t="shared" si="0"/>
        <v>0</v>
      </c>
    </row>
    <row r="46" spans="1:4" x14ac:dyDescent="0.3">
      <c r="A46" s="6" t="s">
        <v>63</v>
      </c>
      <c r="B46" s="102">
        <v>0</v>
      </c>
      <c r="C46" s="102">
        <v>0</v>
      </c>
      <c r="D46" s="103">
        <f t="shared" si="0"/>
        <v>0</v>
      </c>
    </row>
    <row r="47" spans="1:4" x14ac:dyDescent="0.3">
      <c r="A47" s="11" t="s">
        <v>64</v>
      </c>
      <c r="B47" s="104">
        <v>102</v>
      </c>
      <c r="C47" s="104">
        <v>102</v>
      </c>
      <c r="D47" s="64">
        <f t="shared" si="0"/>
        <v>0</v>
      </c>
    </row>
    <row r="48" spans="1:4" x14ac:dyDescent="0.3">
      <c r="A48" s="6" t="s">
        <v>65</v>
      </c>
      <c r="B48" s="102">
        <v>0</v>
      </c>
      <c r="C48" s="102">
        <v>0</v>
      </c>
      <c r="D48" s="103">
        <f t="shared" si="0"/>
        <v>0</v>
      </c>
    </row>
    <row r="49" spans="1:19" x14ac:dyDescent="0.3">
      <c r="A49" s="11" t="s">
        <v>66</v>
      </c>
      <c r="B49" s="105">
        <v>0</v>
      </c>
      <c r="C49" s="105">
        <v>0</v>
      </c>
      <c r="D49" s="64">
        <f t="shared" si="0"/>
        <v>0</v>
      </c>
    </row>
    <row r="50" spans="1:19" x14ac:dyDescent="0.3">
      <c r="A50" s="6" t="s">
        <v>67</v>
      </c>
      <c r="B50" s="102">
        <v>0</v>
      </c>
      <c r="C50" s="102">
        <v>0</v>
      </c>
      <c r="D50" s="103">
        <f t="shared" si="0"/>
        <v>0</v>
      </c>
    </row>
    <row r="51" spans="1:19" x14ac:dyDescent="0.3">
      <c r="A51" s="11" t="s">
        <v>68</v>
      </c>
      <c r="B51" s="104">
        <v>0</v>
      </c>
      <c r="C51" s="104">
        <v>0</v>
      </c>
      <c r="D51" s="64">
        <f t="shared" si="0"/>
        <v>0</v>
      </c>
    </row>
    <row r="52" spans="1:19" x14ac:dyDescent="0.3">
      <c r="A52" s="6" t="s">
        <v>69</v>
      </c>
      <c r="B52" s="102">
        <v>0</v>
      </c>
      <c r="C52" s="102">
        <v>0</v>
      </c>
      <c r="D52" s="103">
        <f t="shared" si="0"/>
        <v>0</v>
      </c>
    </row>
    <row r="53" spans="1:19" x14ac:dyDescent="0.3">
      <c r="A53" s="11" t="s">
        <v>70</v>
      </c>
      <c r="B53" s="104">
        <v>0</v>
      </c>
      <c r="C53" s="104">
        <v>0</v>
      </c>
      <c r="D53" s="64">
        <f t="shared" si="0"/>
        <v>0</v>
      </c>
    </row>
    <row r="54" spans="1:19" x14ac:dyDescent="0.3">
      <c r="A54" s="6" t="s">
        <v>71</v>
      </c>
      <c r="B54" s="102">
        <v>0</v>
      </c>
      <c r="C54" s="102">
        <v>0</v>
      </c>
      <c r="D54" s="103">
        <f t="shared" si="0"/>
        <v>0</v>
      </c>
    </row>
    <row r="55" spans="1:19" x14ac:dyDescent="0.3">
      <c r="A55" s="11" t="s">
        <v>72</v>
      </c>
      <c r="B55" s="104">
        <v>4</v>
      </c>
      <c r="C55" s="104">
        <v>0</v>
      </c>
      <c r="D55" s="64">
        <f t="shared" si="0"/>
        <v>4</v>
      </c>
    </row>
    <row r="56" spans="1:19" x14ac:dyDescent="0.3">
      <c r="A56" s="6" t="s">
        <v>73</v>
      </c>
      <c r="B56" s="102">
        <v>0</v>
      </c>
      <c r="C56" s="102">
        <v>0</v>
      </c>
      <c r="D56" s="103">
        <f t="shared" si="0"/>
        <v>0</v>
      </c>
    </row>
    <row r="57" spans="1:19" x14ac:dyDescent="0.3">
      <c r="A57" s="9" t="s">
        <v>14</v>
      </c>
      <c r="B57" s="69">
        <f>SUM(B9:B56)</f>
        <v>2017</v>
      </c>
      <c r="C57" s="69">
        <f>SUM(C9:C56)</f>
        <v>948</v>
      </c>
      <c r="D57" s="69">
        <f>SUM(D9:D56)</f>
        <v>1069</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87"/>
      <c r="D87" s="187"/>
      <c r="E87" s="187"/>
      <c r="F87" s="187"/>
      <c r="G87" s="187"/>
      <c r="H87" s="187"/>
      <c r="I87" s="187"/>
      <c r="J87" s="187"/>
      <c r="K87" s="187"/>
      <c r="L87" s="187"/>
      <c r="M87" s="187"/>
      <c r="N87" s="187"/>
      <c r="O87" s="187"/>
      <c r="P87" s="187"/>
      <c r="Q87" s="187"/>
      <c r="R87" s="187"/>
      <c r="S87" s="187"/>
    </row>
    <row r="88" spans="1:19" x14ac:dyDescent="0.3">
      <c r="A88" s="17"/>
      <c r="B88" s="17"/>
      <c r="C88" s="187"/>
      <c r="D88" s="187"/>
      <c r="E88" s="187"/>
      <c r="F88" s="187"/>
      <c r="G88" s="187"/>
      <c r="H88" s="187"/>
      <c r="I88" s="187"/>
      <c r="J88" s="187"/>
      <c r="K88" s="187"/>
      <c r="L88" s="187"/>
      <c r="M88" s="187"/>
      <c r="N88" s="187"/>
      <c r="O88" s="187"/>
      <c r="P88" s="187"/>
      <c r="Q88" s="187"/>
      <c r="R88" s="187"/>
      <c r="S88" s="187"/>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87"/>
      <c r="D116" s="187"/>
      <c r="E116" s="187"/>
      <c r="F116" s="187"/>
      <c r="G116" s="187"/>
      <c r="H116" s="187"/>
      <c r="I116" s="187"/>
      <c r="J116" s="187"/>
      <c r="K116" s="187"/>
      <c r="L116" s="187"/>
      <c r="M116" s="187"/>
      <c r="N116" s="187"/>
      <c r="O116" s="187"/>
      <c r="P116" s="187"/>
      <c r="Q116" s="187"/>
      <c r="R116" s="187"/>
      <c r="S116" s="187"/>
    </row>
    <row r="117" spans="1:19" x14ac:dyDescent="0.3">
      <c r="A117" s="17"/>
      <c r="B117" s="17"/>
      <c r="C117" s="187"/>
      <c r="D117" s="187"/>
      <c r="E117" s="187"/>
      <c r="F117" s="187"/>
      <c r="G117" s="187"/>
      <c r="H117" s="187"/>
      <c r="I117" s="187"/>
      <c r="J117" s="187"/>
      <c r="K117" s="187"/>
      <c r="L117" s="187"/>
      <c r="M117" s="187"/>
      <c r="N117" s="187"/>
      <c r="O117" s="187"/>
      <c r="P117" s="187"/>
      <c r="Q117" s="187"/>
      <c r="R117" s="187"/>
      <c r="S117" s="187"/>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4"/>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3510774F-9389-4C97-93CB-0671CE2E305E}" scale="85" fitToPage="1">
      <selection activeCell="C36" sqref="C36"/>
      <pageMargins left="0.7" right="0.7" top="0.75" bottom="0.75" header="0.3" footer="0.3"/>
      <pageSetup paperSize="5" scale="53" fitToHeight="0" orientation="landscape" r:id="rId1"/>
    </customSheetView>
    <customSheetView guid="{ED8F2B42-E931-4415-B8B7-A24BFA7AF5F7}" scale="85" fitToPage="1">
      <selection activeCell="E4" sqref="E4"/>
      <pageMargins left="0.7" right="0.7" top="0.75" bottom="0.75" header="0.3" footer="0.3"/>
      <pageSetup paperSize="5" scale="53" fitToHeight="0" orientation="landscape"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4"/>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5"/>
    </customSheetView>
    <customSheetView guid="{BC479B3D-C805-4D30-A4C1-163BA09CB514}" scale="85" showPageBreaks="1" showGridLines="0" fitToPage="1" printArea="1">
      <selection activeCell="A5" sqref="A5"/>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9"/>
  <sheetViews>
    <sheetView showGridLines="0" topLeftCell="A10" zoomScale="85" zoomScaleNormal="85" workbookViewId="0">
      <selection activeCell="A38" sqref="A38"/>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84" t="s">
        <v>157</v>
      </c>
      <c r="B1" s="185"/>
      <c r="C1" s="185"/>
      <c r="D1" s="185"/>
      <c r="E1" s="185"/>
      <c r="F1" s="186"/>
      <c r="G1" s="89"/>
      <c r="H1" s="89"/>
      <c r="I1" s="85"/>
      <c r="J1" s="85"/>
      <c r="K1" s="85"/>
      <c r="L1" s="85"/>
    </row>
    <row r="2" spans="1:12" ht="18" customHeight="1" thickBot="1" x14ac:dyDescent="0.3"/>
    <row r="3" spans="1:12" x14ac:dyDescent="0.3">
      <c r="A3" s="164" t="str">
        <f>'Service Metrics (items 1-6)'!A3</f>
        <v>Railroad:</v>
      </c>
      <c r="B3" s="170" t="s">
        <v>108</v>
      </c>
      <c r="C3" s="170" t="str">
        <f>'Service Metrics (items 1-6)'!C3</f>
        <v>Reporting Week:</v>
      </c>
      <c r="D3" s="67" t="s">
        <v>97</v>
      </c>
      <c r="E3" s="73">
        <v>41939</v>
      </c>
      <c r="F3" s="39"/>
      <c r="G3" s="39"/>
      <c r="H3" s="45"/>
      <c r="K3" s="3"/>
      <c r="L3" s="66"/>
    </row>
    <row r="4" spans="1:12" ht="15" thickBot="1" x14ac:dyDescent="0.35">
      <c r="A4" s="165"/>
      <c r="B4" s="182"/>
      <c r="C4" s="182"/>
      <c r="D4" s="68" t="s">
        <v>110</v>
      </c>
      <c r="E4" s="74">
        <f>E3+6</f>
        <v>41945</v>
      </c>
      <c r="F4" s="39"/>
      <c r="G4" s="39"/>
      <c r="H4" s="45"/>
      <c r="K4" s="3"/>
      <c r="L4" s="66"/>
    </row>
    <row r="5" spans="1:12" ht="15.75" thickBot="1" x14ac:dyDescent="0.3"/>
    <row r="6" spans="1:12" s="36" customFormat="1" ht="48.75" customHeight="1" thickBot="1" x14ac:dyDescent="0.35">
      <c r="A6" s="188" t="s">
        <v>139</v>
      </c>
      <c r="B6" s="189"/>
      <c r="C6" s="189"/>
      <c r="D6" s="189"/>
      <c r="E6" s="189"/>
      <c r="F6" s="189"/>
      <c r="G6" s="191"/>
    </row>
    <row r="7" spans="1:12" ht="15.75" thickBot="1" x14ac:dyDescent="0.3"/>
    <row r="8" spans="1:12" ht="45.75" thickBot="1" x14ac:dyDescent="0.3">
      <c r="A8" s="22" t="s">
        <v>90</v>
      </c>
      <c r="B8" s="23" t="s">
        <v>114</v>
      </c>
      <c r="C8" s="23" t="s">
        <v>129</v>
      </c>
      <c r="D8" s="23" t="s">
        <v>128</v>
      </c>
      <c r="E8" s="23" t="s">
        <v>98</v>
      </c>
      <c r="F8" s="23" t="s">
        <v>137</v>
      </c>
      <c r="G8" s="24" t="s">
        <v>138</v>
      </c>
    </row>
    <row r="9" spans="1:12" ht="15" x14ac:dyDescent="0.25">
      <c r="A9" s="10" t="s">
        <v>26</v>
      </c>
      <c r="B9" s="69"/>
      <c r="C9" s="99"/>
      <c r="D9" s="69"/>
      <c r="E9" s="69"/>
      <c r="F9" s="69"/>
      <c r="G9" s="69"/>
    </row>
    <row r="10" spans="1:12" ht="15" x14ac:dyDescent="0.25">
      <c r="A10" s="6" t="s">
        <v>27</v>
      </c>
      <c r="B10" s="19"/>
      <c r="C10" s="100"/>
      <c r="D10" s="19"/>
      <c r="E10" s="19"/>
      <c r="F10" s="19"/>
      <c r="G10" s="19"/>
    </row>
    <row r="11" spans="1:12" ht="15" x14ac:dyDescent="0.25">
      <c r="A11" s="11" t="s">
        <v>30</v>
      </c>
      <c r="B11" s="108"/>
      <c r="C11" s="109"/>
      <c r="D11" s="108"/>
      <c r="E11" s="98"/>
      <c r="F11" s="98"/>
      <c r="G11" s="98"/>
    </row>
    <row r="12" spans="1:12" ht="15" x14ac:dyDescent="0.25">
      <c r="A12" s="6" t="s">
        <v>28</v>
      </c>
      <c r="B12" s="19"/>
      <c r="C12" s="100"/>
      <c r="D12" s="19"/>
      <c r="E12" s="19"/>
      <c r="F12" s="19"/>
      <c r="G12" s="19"/>
    </row>
    <row r="13" spans="1:12" ht="15" x14ac:dyDescent="0.25">
      <c r="A13" s="11" t="s">
        <v>29</v>
      </c>
      <c r="B13" s="108"/>
      <c r="C13" s="109"/>
      <c r="D13" s="108"/>
      <c r="E13" s="98"/>
      <c r="F13" s="98"/>
      <c r="G13" s="98"/>
    </row>
    <row r="14" spans="1:12" ht="15" x14ac:dyDescent="0.25">
      <c r="A14" s="6" t="s">
        <v>31</v>
      </c>
      <c r="B14" s="19"/>
      <c r="C14" s="100"/>
      <c r="D14" s="19"/>
      <c r="E14" s="19"/>
      <c r="F14" s="19"/>
      <c r="G14" s="19"/>
    </row>
    <row r="15" spans="1:12" ht="15" x14ac:dyDescent="0.25">
      <c r="A15" s="11" t="s">
        <v>32</v>
      </c>
      <c r="B15" s="108"/>
      <c r="C15" s="109"/>
      <c r="D15" s="108"/>
      <c r="E15" s="98"/>
      <c r="F15" s="98"/>
      <c r="G15" s="98"/>
    </row>
    <row r="16" spans="1:12" ht="15" x14ac:dyDescent="0.25">
      <c r="A16" s="6" t="s">
        <v>33</v>
      </c>
      <c r="B16" s="19"/>
      <c r="C16" s="100"/>
      <c r="D16" s="19"/>
      <c r="E16" s="19"/>
      <c r="F16" s="19"/>
      <c r="G16" s="19"/>
    </row>
    <row r="17" spans="1:7" ht="15" x14ac:dyDescent="0.25">
      <c r="A17" s="11" t="s">
        <v>34</v>
      </c>
      <c r="B17" s="98"/>
      <c r="C17" s="110"/>
      <c r="D17" s="98"/>
      <c r="E17" s="98"/>
      <c r="F17" s="98"/>
      <c r="G17" s="98"/>
    </row>
    <row r="18" spans="1:7" ht="15" x14ac:dyDescent="0.25">
      <c r="A18" s="6" t="s">
        <v>35</v>
      </c>
      <c r="B18" s="19"/>
      <c r="C18" s="100"/>
      <c r="D18" s="19"/>
      <c r="E18" s="19"/>
      <c r="F18" s="19"/>
      <c r="G18" s="19"/>
    </row>
    <row r="19" spans="1:7" ht="15" x14ac:dyDescent="0.25">
      <c r="A19" s="11" t="s">
        <v>36</v>
      </c>
      <c r="B19" s="108"/>
      <c r="C19" s="109"/>
      <c r="D19" s="108"/>
      <c r="E19" s="98"/>
      <c r="F19" s="98"/>
      <c r="G19" s="98"/>
    </row>
    <row r="20" spans="1:7" ht="15" x14ac:dyDescent="0.25">
      <c r="A20" s="6" t="s">
        <v>37</v>
      </c>
      <c r="B20" s="19"/>
      <c r="C20" s="100"/>
      <c r="D20" s="19"/>
      <c r="E20" s="19"/>
      <c r="F20" s="19"/>
      <c r="G20" s="19"/>
    </row>
    <row r="21" spans="1:7" ht="15" x14ac:dyDescent="0.25">
      <c r="A21" s="11" t="s">
        <v>38</v>
      </c>
      <c r="B21" s="141">
        <v>10</v>
      </c>
      <c r="C21" s="142" t="s">
        <v>175</v>
      </c>
      <c r="D21" s="141">
        <v>45</v>
      </c>
      <c r="E21" s="143">
        <v>45</v>
      </c>
      <c r="F21" s="143">
        <v>15</v>
      </c>
      <c r="G21" s="98"/>
    </row>
    <row r="22" spans="1:7" ht="15" x14ac:dyDescent="0.25">
      <c r="A22" s="6" t="s">
        <v>39</v>
      </c>
      <c r="B22" s="19"/>
      <c r="C22" s="100"/>
      <c r="D22" s="19"/>
      <c r="E22" s="19"/>
      <c r="F22" s="19"/>
      <c r="G22" s="19"/>
    </row>
    <row r="23" spans="1:7" ht="15" x14ac:dyDescent="0.25">
      <c r="A23" s="11" t="s">
        <v>40</v>
      </c>
      <c r="B23" s="108"/>
      <c r="C23" s="109"/>
      <c r="D23" s="108"/>
      <c r="E23" s="98"/>
      <c r="F23" s="98"/>
      <c r="G23" s="98"/>
    </row>
    <row r="24" spans="1:7" ht="15" x14ac:dyDescent="0.25">
      <c r="A24" s="6" t="s">
        <v>41</v>
      </c>
      <c r="B24" s="19"/>
      <c r="C24" s="100"/>
      <c r="D24" s="19"/>
      <c r="E24" s="19"/>
      <c r="F24" s="19"/>
      <c r="G24" s="19"/>
    </row>
    <row r="25" spans="1:7" ht="15" x14ac:dyDescent="0.25">
      <c r="A25" s="9" t="s">
        <v>42</v>
      </c>
      <c r="B25" s="69"/>
      <c r="C25" s="99"/>
      <c r="D25" s="69"/>
      <c r="E25" s="98"/>
      <c r="F25" s="98"/>
      <c r="G25" s="98"/>
    </row>
    <row r="26" spans="1:7" ht="15" x14ac:dyDescent="0.25">
      <c r="A26" s="6" t="s">
        <v>43</v>
      </c>
      <c r="B26" s="19"/>
      <c r="C26" s="100"/>
      <c r="D26" s="19"/>
      <c r="E26" s="19"/>
      <c r="F26" s="19"/>
      <c r="G26" s="19"/>
    </row>
    <row r="27" spans="1:7" ht="15" x14ac:dyDescent="0.25">
      <c r="A27" s="11" t="s">
        <v>44</v>
      </c>
      <c r="B27" s="108"/>
      <c r="C27" s="109"/>
      <c r="D27" s="108"/>
      <c r="E27" s="98"/>
      <c r="F27" s="98"/>
      <c r="G27" s="98"/>
    </row>
    <row r="28" spans="1:7" ht="15" x14ac:dyDescent="0.25">
      <c r="A28" s="6" t="s">
        <v>45</v>
      </c>
      <c r="B28" s="19"/>
      <c r="C28" s="100"/>
      <c r="D28" s="19"/>
      <c r="E28" s="19"/>
      <c r="F28" s="19"/>
      <c r="G28" s="19"/>
    </row>
    <row r="29" spans="1:7" ht="15" x14ac:dyDescent="0.25">
      <c r="A29" s="11" t="s">
        <v>46</v>
      </c>
      <c r="B29" s="144">
        <v>210</v>
      </c>
      <c r="C29" s="146" t="s">
        <v>176</v>
      </c>
      <c r="D29" s="144">
        <v>237</v>
      </c>
      <c r="E29" s="148">
        <v>277</v>
      </c>
      <c r="F29" s="148">
        <v>25</v>
      </c>
      <c r="G29" s="98"/>
    </row>
    <row r="30" spans="1:7" ht="15" x14ac:dyDescent="0.25">
      <c r="A30" s="6" t="s">
        <v>47</v>
      </c>
      <c r="B30" s="145"/>
      <c r="C30" s="147"/>
      <c r="D30" s="145"/>
      <c r="E30" s="145"/>
      <c r="F30" s="145"/>
      <c r="G30" s="19"/>
    </row>
    <row r="31" spans="1:7" ht="15" x14ac:dyDescent="0.25">
      <c r="A31" s="11" t="s">
        <v>48</v>
      </c>
      <c r="B31" s="144">
        <v>10</v>
      </c>
      <c r="C31" s="146" t="s">
        <v>175</v>
      </c>
      <c r="D31" s="144">
        <v>60</v>
      </c>
      <c r="E31" s="148">
        <v>53</v>
      </c>
      <c r="F31" s="148"/>
      <c r="G31" s="98"/>
    </row>
    <row r="32" spans="1:7" ht="15" x14ac:dyDescent="0.25">
      <c r="A32" s="6" t="s">
        <v>49</v>
      </c>
      <c r="B32" s="145">
        <v>200</v>
      </c>
      <c r="C32" s="147" t="s">
        <v>177</v>
      </c>
      <c r="D32" s="145">
        <v>50</v>
      </c>
      <c r="E32" s="145">
        <v>101</v>
      </c>
      <c r="F32" s="145"/>
      <c r="G32" s="19"/>
    </row>
    <row r="33" spans="1:7" ht="15" x14ac:dyDescent="0.25">
      <c r="A33" s="11" t="s">
        <v>50</v>
      </c>
      <c r="B33" s="98"/>
      <c r="C33" s="110"/>
      <c r="D33" s="98"/>
      <c r="E33" s="98"/>
      <c r="F33" s="98"/>
      <c r="G33" s="98"/>
    </row>
    <row r="34" spans="1:7" ht="15" x14ac:dyDescent="0.25">
      <c r="A34" s="6" t="s">
        <v>51</v>
      </c>
      <c r="B34" s="19"/>
      <c r="C34" s="100"/>
      <c r="D34" s="19"/>
      <c r="E34" s="19"/>
      <c r="F34" s="19"/>
      <c r="G34" s="19"/>
    </row>
    <row r="35" spans="1:7" ht="15" x14ac:dyDescent="0.25">
      <c r="A35" s="11" t="s">
        <v>52</v>
      </c>
      <c r="B35" s="108"/>
      <c r="C35" s="109"/>
      <c r="D35" s="108"/>
      <c r="E35" s="98"/>
      <c r="F35" s="98"/>
      <c r="G35" s="98"/>
    </row>
    <row r="36" spans="1:7" ht="15" x14ac:dyDescent="0.25">
      <c r="A36" s="6" t="s">
        <v>53</v>
      </c>
      <c r="B36" s="19"/>
      <c r="C36" s="100"/>
      <c r="D36" s="19"/>
      <c r="E36" s="19"/>
      <c r="F36" s="19"/>
      <c r="G36" s="19"/>
    </row>
    <row r="37" spans="1:7" ht="15" x14ac:dyDescent="0.25">
      <c r="A37" s="11" t="s">
        <v>54</v>
      </c>
      <c r="B37" s="108"/>
      <c r="C37" s="109"/>
      <c r="D37" s="108"/>
      <c r="E37" s="98"/>
      <c r="F37" s="98"/>
      <c r="G37" s="98"/>
    </row>
    <row r="38" spans="1:7" ht="15" x14ac:dyDescent="0.25">
      <c r="A38" s="6" t="s">
        <v>55</v>
      </c>
      <c r="B38" s="19"/>
      <c r="C38" s="100"/>
      <c r="D38" s="19"/>
      <c r="E38" s="19"/>
      <c r="F38" s="19"/>
      <c r="G38" s="19"/>
    </row>
    <row r="39" spans="1:7" ht="15" x14ac:dyDescent="0.25">
      <c r="A39" s="11" t="s">
        <v>56</v>
      </c>
      <c r="B39" s="108"/>
      <c r="C39" s="109"/>
      <c r="D39" s="108"/>
      <c r="E39" s="98"/>
      <c r="F39" s="98"/>
      <c r="G39" s="98"/>
    </row>
    <row r="40" spans="1:7" ht="15" x14ac:dyDescent="0.25">
      <c r="A40" s="6" t="s">
        <v>57</v>
      </c>
      <c r="B40" s="149">
        <v>2324</v>
      </c>
      <c r="C40" s="150" t="s">
        <v>178</v>
      </c>
      <c r="D40" s="149">
        <v>756</v>
      </c>
      <c r="E40" s="149">
        <v>894</v>
      </c>
      <c r="F40" s="149">
        <v>677</v>
      </c>
      <c r="G40" s="19"/>
    </row>
    <row r="41" spans="1:7" ht="15" x14ac:dyDescent="0.25">
      <c r="A41" s="9" t="s">
        <v>58</v>
      </c>
      <c r="B41" s="69"/>
      <c r="C41" s="99"/>
      <c r="D41" s="69"/>
      <c r="E41" s="98"/>
      <c r="F41" s="98"/>
      <c r="G41" s="98"/>
    </row>
    <row r="42" spans="1:7" ht="15" x14ac:dyDescent="0.25">
      <c r="A42" s="6" t="s">
        <v>59</v>
      </c>
      <c r="B42" s="19"/>
      <c r="C42" s="100"/>
      <c r="D42" s="19"/>
      <c r="E42" s="19"/>
      <c r="F42" s="19"/>
      <c r="G42" s="19"/>
    </row>
    <row r="43" spans="1:7" ht="15" x14ac:dyDescent="0.25">
      <c r="A43" s="11" t="s">
        <v>60</v>
      </c>
      <c r="B43" s="108"/>
      <c r="C43" s="109"/>
      <c r="D43" s="108"/>
      <c r="E43" s="98"/>
      <c r="F43" s="98"/>
      <c r="G43" s="98"/>
    </row>
    <row r="44" spans="1:7" x14ac:dyDescent="0.3">
      <c r="A44" s="6" t="s">
        <v>61</v>
      </c>
      <c r="B44" s="19"/>
      <c r="C44" s="100"/>
      <c r="D44" s="19"/>
      <c r="E44" s="19"/>
      <c r="F44" s="19"/>
      <c r="G44" s="19"/>
    </row>
    <row r="45" spans="1:7" x14ac:dyDescent="0.3">
      <c r="A45" s="11" t="s">
        <v>62</v>
      </c>
      <c r="B45" s="108"/>
      <c r="C45" s="109"/>
      <c r="D45" s="108"/>
      <c r="E45" s="98"/>
      <c r="F45" s="98"/>
      <c r="G45" s="98"/>
    </row>
    <row r="46" spans="1:7" x14ac:dyDescent="0.3">
      <c r="A46" s="6" t="s">
        <v>63</v>
      </c>
      <c r="B46" s="19"/>
      <c r="C46" s="100"/>
      <c r="D46" s="19"/>
      <c r="E46" s="19"/>
      <c r="F46" s="19"/>
      <c r="G46" s="19"/>
    </row>
    <row r="47" spans="1:7" x14ac:dyDescent="0.3">
      <c r="A47" s="11" t="s">
        <v>64</v>
      </c>
      <c r="B47" s="108"/>
      <c r="C47" s="109"/>
      <c r="D47" s="151">
        <v>200</v>
      </c>
      <c r="E47" s="152" t="s">
        <v>179</v>
      </c>
      <c r="F47" s="98"/>
      <c r="G47" s="98"/>
    </row>
    <row r="48" spans="1:7" x14ac:dyDescent="0.3">
      <c r="A48" s="6" t="s">
        <v>65</v>
      </c>
      <c r="B48" s="19"/>
      <c r="C48" s="100"/>
      <c r="D48" s="19"/>
      <c r="E48" s="19"/>
      <c r="F48" s="19"/>
      <c r="G48" s="19"/>
    </row>
    <row r="49" spans="1:7" x14ac:dyDescent="0.3">
      <c r="A49" s="11" t="s">
        <v>66</v>
      </c>
      <c r="B49" s="98"/>
      <c r="C49" s="110"/>
      <c r="D49" s="98"/>
      <c r="E49" s="98"/>
      <c r="F49" s="98"/>
      <c r="G49" s="98"/>
    </row>
    <row r="50" spans="1:7" x14ac:dyDescent="0.3">
      <c r="A50" s="6" t="s">
        <v>67</v>
      </c>
      <c r="B50" s="19"/>
      <c r="C50" s="100"/>
      <c r="D50" s="19"/>
      <c r="E50" s="19"/>
      <c r="F50" s="19"/>
      <c r="G50" s="19"/>
    </row>
    <row r="51" spans="1:7" x14ac:dyDescent="0.3">
      <c r="A51" s="11" t="s">
        <v>68</v>
      </c>
      <c r="B51" s="108"/>
      <c r="C51" s="109"/>
      <c r="D51" s="108"/>
      <c r="E51" s="98"/>
      <c r="F51" s="98"/>
      <c r="G51" s="98"/>
    </row>
    <row r="52" spans="1:7" x14ac:dyDescent="0.3">
      <c r="A52" s="6" t="s">
        <v>69</v>
      </c>
      <c r="B52" s="19"/>
      <c r="C52" s="100"/>
      <c r="D52" s="19"/>
      <c r="E52" s="19"/>
      <c r="F52" s="19"/>
      <c r="G52" s="19"/>
    </row>
    <row r="53" spans="1:7" x14ac:dyDescent="0.3">
      <c r="A53" s="11" t="s">
        <v>70</v>
      </c>
      <c r="B53" s="108"/>
      <c r="C53" s="109"/>
      <c r="D53" s="108"/>
      <c r="E53" s="98"/>
      <c r="F53" s="98"/>
      <c r="G53" s="98"/>
    </row>
    <row r="54" spans="1:7" x14ac:dyDescent="0.3">
      <c r="A54" s="6" t="s">
        <v>71</v>
      </c>
      <c r="B54" s="19"/>
      <c r="C54" s="100"/>
      <c r="D54" s="19"/>
      <c r="E54" s="19"/>
      <c r="F54" s="19"/>
      <c r="G54" s="19"/>
    </row>
    <row r="55" spans="1:7" x14ac:dyDescent="0.3">
      <c r="A55" s="11" t="s">
        <v>72</v>
      </c>
      <c r="B55" s="108"/>
      <c r="C55" s="109"/>
      <c r="D55" s="153">
        <v>25</v>
      </c>
      <c r="E55" s="154">
        <v>50</v>
      </c>
      <c r="F55" s="98"/>
      <c r="G55" s="98"/>
    </row>
    <row r="56" spans="1:7" x14ac:dyDescent="0.3">
      <c r="A56" s="6" t="s">
        <v>73</v>
      </c>
      <c r="B56" s="19"/>
      <c r="C56" s="100"/>
      <c r="D56" s="19"/>
      <c r="E56" s="19"/>
      <c r="F56" s="19"/>
      <c r="G56" s="19"/>
    </row>
    <row r="57" spans="1:7" x14ac:dyDescent="0.3">
      <c r="A57" s="18" t="s">
        <v>85</v>
      </c>
      <c r="B57" s="70">
        <f t="shared" ref="B57:G57" si="0">SUM(B9:B56)</f>
        <v>2754</v>
      </c>
      <c r="C57" s="155" t="s">
        <v>180</v>
      </c>
      <c r="D57" s="70">
        <f t="shared" si="0"/>
        <v>1373</v>
      </c>
      <c r="E57" s="70">
        <f t="shared" si="0"/>
        <v>1420</v>
      </c>
      <c r="F57" s="70">
        <f t="shared" si="0"/>
        <v>717</v>
      </c>
      <c r="G57" s="70">
        <f t="shared" si="0"/>
        <v>0</v>
      </c>
    </row>
    <row r="58" spans="1:7" s="17" customFormat="1" x14ac:dyDescent="0.3"/>
    <row r="59" spans="1:7" s="17" customFormat="1" x14ac:dyDescent="0.3">
      <c r="E59" s="156" t="s">
        <v>181</v>
      </c>
    </row>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sheetData>
  <customSheetViews>
    <customSheetView guid="{3510774F-9389-4C97-93CB-0671CE2E305E}">
      <selection activeCell="B23" sqref="B23"/>
      <pageMargins left="0.7" right="0.7" top="0.75" bottom="0.75" header="0.3" footer="0.3"/>
      <pageSetup orientation="portrait" r:id="rId1"/>
    </customSheetView>
    <customSheetView guid="{ED8F2B42-E931-4415-B8B7-A24BFA7AF5F7}">
      <selection activeCell="E5" sqref="E5"/>
      <pageMargins left="0.7" right="0.7" top="0.75" bottom="0.75" header="0.3" footer="0.3"/>
      <pageSetup orientation="portrait" r:id="rId2"/>
    </customSheetView>
    <customSheetView guid="{11E7AAA8-EFF1-4161-9477-B01069D7A9DD}">
      <selection sqref="A1:F1"/>
      <pageMargins left="0.7" right="0.7" top="0.75" bottom="0.75" header="0.3" footer="0.3"/>
      <pageSetup orientation="portrait" r:id="rId3"/>
    </customSheetView>
    <customSheetView guid="{E7D20623-3225-4C5F-AFC3-E3874E7AA2E7}" showPageBreaks="1" printArea="1">
      <selection activeCell="C41" sqref="C41"/>
      <pageMargins left="0.7" right="0.7" top="0.75" bottom="0.75" header="0.3" footer="0.3"/>
      <pageSetup scale="44" orientation="portrait" r:id="rId4"/>
    </customSheetView>
    <customSheetView guid="{2EBEE12D-1162-41CE-8E5A-0AE92F6FE6DD}" scale="70" showPageBreaks="1">
      <selection activeCell="E5" sqref="E5"/>
      <pageMargins left="0.7" right="0.7" top="0.75" bottom="0.75" header="0.3" footer="0.3"/>
      <pageSetup orientation="portrait" r:id="rId5"/>
    </customSheetView>
    <customSheetView guid="{BC479B3D-C805-4D30-A4C1-163BA09CB514}" scale="85" showPageBreaks="1" showGridLines="0" fitToPage="1" printArea="1">
      <selection activeCell="E3" sqref="E3"/>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7"/>
  <sheetViews>
    <sheetView showGridLines="0" zoomScale="85" zoomScaleNormal="85" workbookViewId="0">
      <selection activeCell="A38" sqref="A3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84" t="s">
        <v>157</v>
      </c>
      <c r="B1" s="185"/>
      <c r="C1" s="185"/>
      <c r="D1" s="185"/>
      <c r="E1" s="185"/>
      <c r="F1" s="186"/>
      <c r="G1" s="90"/>
      <c r="H1" s="90"/>
      <c r="I1" s="90"/>
      <c r="J1" s="90"/>
      <c r="K1" s="90"/>
      <c r="L1" s="90"/>
    </row>
    <row r="2" spans="1:12" ht="16.5" customHeight="1" thickBot="1" x14ac:dyDescent="0.3"/>
    <row r="3" spans="1:12" x14ac:dyDescent="0.3">
      <c r="A3" s="164" t="str">
        <f>'Service Metrics (items 1-6)'!A3</f>
        <v>Railroad:</v>
      </c>
      <c r="B3" s="170" t="s">
        <v>108</v>
      </c>
      <c r="C3" s="170" t="str">
        <f>'Service Metrics (items 1-6)'!C3</f>
        <v>Reporting Week:</v>
      </c>
      <c r="D3" s="71" t="s">
        <v>97</v>
      </c>
      <c r="E3" s="75">
        <f>'Service Metrics (items 1-6)'!E3</f>
        <v>41938</v>
      </c>
      <c r="F3" s="39"/>
      <c r="G3" s="39"/>
      <c r="H3" s="45"/>
      <c r="I3" s="45"/>
      <c r="J3" s="39"/>
      <c r="K3" s="3"/>
      <c r="L3" s="66"/>
    </row>
    <row r="4" spans="1:12" ht="15" thickBot="1" x14ac:dyDescent="0.35">
      <c r="A4" s="165"/>
      <c r="B4" s="182"/>
      <c r="C4" s="182"/>
      <c r="D4" s="72" t="s">
        <v>110</v>
      </c>
      <c r="E4" s="76">
        <f>'Service Metrics (items 1-6)'!E4</f>
        <v>41944</v>
      </c>
      <c r="F4" s="39"/>
      <c r="G4" s="39"/>
      <c r="H4" s="45"/>
      <c r="I4" s="45"/>
      <c r="J4" s="39"/>
      <c r="K4" s="3"/>
      <c r="L4" s="66"/>
    </row>
    <row r="5" spans="1:12" ht="15.75" thickBot="1" x14ac:dyDescent="0.3">
      <c r="E5" s="1"/>
      <c r="F5" s="25"/>
      <c r="G5" s="3"/>
      <c r="H5" s="3"/>
    </row>
    <row r="6" spans="1:12" ht="43.5" customHeight="1" thickBot="1" x14ac:dyDescent="0.35">
      <c r="A6" s="166" t="s">
        <v>140</v>
      </c>
      <c r="B6" s="169"/>
      <c r="C6" s="167"/>
      <c r="E6" s="1"/>
      <c r="F6" s="25"/>
      <c r="G6" s="3"/>
      <c r="H6" s="3"/>
    </row>
    <row r="7" spans="1:12" ht="57.75" customHeight="1" thickBot="1" x14ac:dyDescent="0.3">
      <c r="A7" s="40" t="s">
        <v>142</v>
      </c>
      <c r="B7" s="26" t="s">
        <v>121</v>
      </c>
      <c r="C7" s="27" t="s">
        <v>122</v>
      </c>
      <c r="D7" s="157"/>
    </row>
    <row r="8" spans="1:12" ht="15" customHeight="1" x14ac:dyDescent="0.25">
      <c r="A8" s="95" t="s">
        <v>155</v>
      </c>
      <c r="B8" s="80">
        <v>2.2000000000000002</v>
      </c>
      <c r="C8" s="140">
        <v>1.9932284840541723</v>
      </c>
      <c r="D8" s="160"/>
    </row>
    <row r="9" spans="1:12" ht="15" customHeight="1" x14ac:dyDescent="0.25">
      <c r="A9" s="96" t="s">
        <v>13</v>
      </c>
      <c r="B9" s="80">
        <v>2.2000000000000002</v>
      </c>
      <c r="C9" s="140">
        <v>2.1695197337137424</v>
      </c>
      <c r="D9" s="160"/>
    </row>
    <row r="10" spans="1:12" ht="15" customHeight="1" x14ac:dyDescent="0.25">
      <c r="A10" s="79"/>
      <c r="B10" s="81"/>
      <c r="C10" s="81"/>
      <c r="D10" s="160"/>
    </row>
    <row r="11" spans="1:12" ht="15" customHeight="1" x14ac:dyDescent="0.25">
      <c r="A11" s="79"/>
      <c r="B11" s="81"/>
      <c r="C11" s="81"/>
      <c r="D11" s="161"/>
    </row>
    <row r="12" spans="1:12" ht="15" customHeight="1" x14ac:dyDescent="0.25">
      <c r="A12" s="79"/>
      <c r="B12" s="81"/>
      <c r="C12" s="81"/>
      <c r="D12" s="161"/>
    </row>
    <row r="13" spans="1:12" ht="15" customHeight="1" x14ac:dyDescent="0.25">
      <c r="A13" s="79"/>
      <c r="B13" s="81"/>
      <c r="C13" s="81"/>
      <c r="D13" s="161"/>
    </row>
    <row r="14" spans="1:12" ht="15" customHeight="1" x14ac:dyDescent="0.25">
      <c r="A14" s="79"/>
      <c r="B14" s="81"/>
      <c r="C14" s="81"/>
      <c r="D14" s="160"/>
    </row>
    <row r="15" spans="1:12" ht="15" customHeight="1" x14ac:dyDescent="0.25">
      <c r="A15" s="79"/>
      <c r="B15" s="81"/>
      <c r="C15" s="81"/>
      <c r="D15" s="160"/>
    </row>
    <row r="16" spans="1:12" ht="15" customHeight="1" x14ac:dyDescent="0.25">
      <c r="A16" s="79"/>
      <c r="B16" s="81"/>
      <c r="C16" s="81"/>
    </row>
    <row r="17" spans="1:3" ht="15" customHeight="1" x14ac:dyDescent="0.25">
      <c r="A17" s="79"/>
      <c r="B17" s="81"/>
      <c r="C17" s="81"/>
    </row>
    <row r="18" spans="1:3" ht="15" customHeight="1" x14ac:dyDescent="0.25">
      <c r="A18" s="79"/>
      <c r="B18" s="81"/>
      <c r="C18" s="81"/>
    </row>
    <row r="19" spans="1:3" ht="15.75" thickBot="1" x14ac:dyDescent="0.3">
      <c r="A19" s="3"/>
    </row>
    <row r="20" spans="1:3" ht="47.25" customHeight="1" thickBot="1" x14ac:dyDescent="0.35">
      <c r="A20" s="166" t="s">
        <v>141</v>
      </c>
      <c r="B20" s="169"/>
      <c r="C20" s="167"/>
    </row>
    <row r="21" spans="1:3" ht="57.75" customHeight="1" thickBot="1" x14ac:dyDescent="0.3">
      <c r="A21" s="40" t="s">
        <v>123</v>
      </c>
      <c r="B21" s="26" t="s">
        <v>124</v>
      </c>
      <c r="C21" s="27" t="s">
        <v>125</v>
      </c>
    </row>
    <row r="22" spans="1:3" ht="15" x14ac:dyDescent="0.25">
      <c r="A22" s="29" t="s">
        <v>91</v>
      </c>
      <c r="B22" s="80"/>
      <c r="C22" s="80"/>
    </row>
    <row r="23" spans="1:3" x14ac:dyDescent="0.3">
      <c r="A23" s="30" t="s">
        <v>92</v>
      </c>
      <c r="B23" s="80"/>
      <c r="C23" s="80"/>
    </row>
    <row r="24" spans="1:3" x14ac:dyDescent="0.3">
      <c r="A24" s="30" t="s">
        <v>93</v>
      </c>
      <c r="B24" s="80"/>
      <c r="C24" s="80"/>
    </row>
    <row r="25" spans="1:3" x14ac:dyDescent="0.3">
      <c r="A25" s="30" t="s">
        <v>94</v>
      </c>
      <c r="B25" s="80"/>
      <c r="C25" s="80"/>
    </row>
    <row r="26" spans="1:3" x14ac:dyDescent="0.3">
      <c r="A26" s="30" t="s">
        <v>95</v>
      </c>
      <c r="B26" s="80"/>
      <c r="C26" s="80"/>
    </row>
    <row r="27" spans="1:3" x14ac:dyDescent="0.3">
      <c r="A27" s="30" t="s">
        <v>96</v>
      </c>
      <c r="B27" s="80"/>
      <c r="C27" s="80"/>
    </row>
  </sheetData>
  <customSheetViews>
    <customSheetView guid="{3510774F-9389-4C97-93CB-0671CE2E305E}">
      <selection activeCell="C30" sqref="C30"/>
      <pageMargins left="0.7" right="0.7" top="0.75" bottom="0.75" header="0.3" footer="0.3"/>
      <pageSetup orientation="portrait" r:id="rId1"/>
    </customSheetView>
    <customSheetView guid="{ED8F2B42-E931-4415-B8B7-A24BFA7AF5F7}">
      <selection activeCell="E5" sqref="E5"/>
      <pageMargins left="0.7" right="0.7" top="0.75" bottom="0.75" header="0.3" footer="0.3"/>
      <pageSetup orientation="portrait" r:id="rId2"/>
    </customSheetView>
    <customSheetView guid="{11E7AAA8-EFF1-4161-9477-B01069D7A9DD}">
      <selection activeCell="C9" sqref="C9"/>
      <pageMargins left="0.7" right="0.7" top="0.75" bottom="0.75" header="0.3" footer="0.3"/>
      <pageSetup orientation="portrait" r:id="rId3"/>
    </customSheetView>
    <customSheetView guid="{E7D20623-3225-4C5F-AFC3-E3874E7AA2E7}" showPageBreaks="1">
      <selection activeCell="G6" sqref="G6"/>
      <pageMargins left="0.7" right="0.7" top="0.75" bottom="0.75" header="0.3" footer="0.3"/>
      <pageSetup scale="62" orientation="portrait" r:id="rId4"/>
    </customSheetView>
    <customSheetView guid="{2EBEE12D-1162-41CE-8E5A-0AE92F6FE6DD}" showPageBreaks="1">
      <selection activeCell="E3" sqref="E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drawing r:id="rId8"/>
  <legacyDrawing r:id="rId9"/>
  <oleObjects>
    <mc:AlternateContent xmlns:mc="http://schemas.openxmlformats.org/markup-compatibility/2006">
      <mc:Choice Requires="x14">
        <oleObject progId="Word.Document.12" shapeId="6145" r:id="rId10">
          <objectPr defaultSize="0" r:id="rId11">
            <anchor moveWithCells="1">
              <from>
                <xdr:col>3</xdr:col>
                <xdr:colOff>198120</xdr:colOff>
                <xdr:row>6</xdr:row>
                <xdr:rowOff>0</xdr:rowOff>
              </from>
              <to>
                <xdr:col>5</xdr:col>
                <xdr:colOff>792480</xdr:colOff>
                <xdr:row>21</xdr:row>
                <xdr:rowOff>45720</xdr:rowOff>
              </to>
            </anchor>
          </objectPr>
        </oleObject>
      </mc:Choice>
      <mc:Fallback>
        <oleObject progId="Word.Document.12" shapeId="6145" r:id="rId10"/>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zoomScale="85" zoomScaleNormal="85" workbookViewId="0">
      <selection activeCell="A38" sqref="A38"/>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96" t="s">
        <v>157</v>
      </c>
      <c r="B1" s="197"/>
      <c r="C1" s="197"/>
      <c r="D1" s="197"/>
      <c r="E1" s="197"/>
      <c r="F1" s="198"/>
      <c r="G1" s="87"/>
      <c r="H1" s="85"/>
      <c r="I1" s="85"/>
      <c r="J1" s="85"/>
      <c r="K1" s="85"/>
      <c r="L1" s="85"/>
    </row>
    <row r="2" spans="1:12" ht="9" customHeight="1" thickBot="1" x14ac:dyDescent="0.3"/>
    <row r="3" spans="1:12" ht="15" customHeight="1" x14ac:dyDescent="0.3">
      <c r="A3" s="164" t="str">
        <f>'Service Metrics (items 1-6)'!A3</f>
        <v>Railroad:</v>
      </c>
      <c r="B3" s="170" t="s">
        <v>108</v>
      </c>
      <c r="C3" s="170" t="str">
        <f>'Service Metrics (items 1-6)'!C3</f>
        <v>Reporting Week:</v>
      </c>
      <c r="D3" s="71" t="s">
        <v>97</v>
      </c>
      <c r="E3" s="75">
        <f>'Service Metrics (items 1-6)'!E3</f>
        <v>41938</v>
      </c>
      <c r="F3" s="195"/>
      <c r="G3" s="195"/>
      <c r="H3" s="192"/>
      <c r="I3" s="192"/>
      <c r="J3" s="39"/>
      <c r="K3" s="3"/>
      <c r="L3" s="66"/>
    </row>
    <row r="4" spans="1:12" ht="15" thickBot="1" x14ac:dyDescent="0.35">
      <c r="A4" s="165"/>
      <c r="B4" s="182"/>
      <c r="C4" s="182"/>
      <c r="D4" s="72" t="s">
        <v>110</v>
      </c>
      <c r="E4" s="76">
        <f>'Service Metrics (items 1-6)'!E4</f>
        <v>41944</v>
      </c>
      <c r="F4" s="195"/>
      <c r="G4" s="195"/>
      <c r="H4" s="192"/>
      <c r="I4" s="192"/>
      <c r="J4" s="39"/>
      <c r="K4" s="3"/>
      <c r="L4" s="66"/>
    </row>
    <row r="5" spans="1:12" ht="15.75" thickBot="1" x14ac:dyDescent="0.3">
      <c r="A5" s="28"/>
      <c r="B5" s="55"/>
      <c r="C5" s="55"/>
      <c r="D5" s="77"/>
      <c r="E5" s="78"/>
      <c r="F5" s="28"/>
      <c r="G5" s="28"/>
      <c r="H5" s="38"/>
      <c r="I5" s="38"/>
      <c r="J5" s="39"/>
      <c r="K5" s="3"/>
      <c r="L5" s="66"/>
    </row>
    <row r="6" spans="1:12" ht="15.75" thickBot="1" x14ac:dyDescent="0.3">
      <c r="A6" s="193" t="s">
        <v>126</v>
      </c>
      <c r="B6" s="194"/>
      <c r="C6" s="55"/>
      <c r="D6" s="77"/>
      <c r="E6" s="78"/>
      <c r="F6" s="28"/>
      <c r="G6" s="28"/>
      <c r="H6" s="38"/>
      <c r="I6" s="38"/>
      <c r="J6" s="39"/>
      <c r="K6" s="3"/>
      <c r="L6" s="66"/>
    </row>
    <row r="7" spans="1:12" ht="15.75" thickBot="1" x14ac:dyDescent="0.3"/>
    <row r="8" spans="1:12" ht="15.75" thickBot="1" x14ac:dyDescent="0.3">
      <c r="A8" s="193" t="s">
        <v>130</v>
      </c>
      <c r="B8" s="194"/>
    </row>
    <row r="9" spans="1:12" ht="15" x14ac:dyDescent="0.25">
      <c r="A9" s="4" t="s">
        <v>74</v>
      </c>
      <c r="B9" s="92"/>
    </row>
    <row r="10" spans="1:12" ht="15" x14ac:dyDescent="0.25">
      <c r="A10" s="2" t="s">
        <v>75</v>
      </c>
      <c r="B10" s="93">
        <v>1928</v>
      </c>
    </row>
    <row r="11" spans="1:12" ht="15" x14ac:dyDescent="0.25">
      <c r="A11" s="2" t="s">
        <v>76</v>
      </c>
      <c r="B11" s="93"/>
    </row>
    <row r="12" spans="1:12" ht="15" x14ac:dyDescent="0.25">
      <c r="A12" s="2" t="s">
        <v>77</v>
      </c>
      <c r="B12" s="93">
        <v>30</v>
      </c>
    </row>
    <row r="13" spans="1:12" ht="15" x14ac:dyDescent="0.25">
      <c r="A13" s="2" t="s">
        <v>78</v>
      </c>
      <c r="B13" s="93"/>
    </row>
    <row r="14" spans="1:12" ht="15" x14ac:dyDescent="0.25">
      <c r="A14" s="2" t="s">
        <v>79</v>
      </c>
      <c r="B14" s="93">
        <v>47</v>
      </c>
    </row>
    <row r="15" spans="1:12" ht="15" x14ac:dyDescent="0.25">
      <c r="A15" s="2" t="s">
        <v>80</v>
      </c>
      <c r="B15" s="93"/>
    </row>
    <row r="16" spans="1:12" ht="15" x14ac:dyDescent="0.25">
      <c r="A16" s="2" t="s">
        <v>81</v>
      </c>
      <c r="B16" s="93"/>
    </row>
    <row r="17" spans="1:2" ht="15" x14ac:dyDescent="0.25">
      <c r="A17" s="2" t="s">
        <v>82</v>
      </c>
      <c r="B17" s="93"/>
    </row>
    <row r="18" spans="1:2" ht="15" x14ac:dyDescent="0.25">
      <c r="A18" s="2" t="s">
        <v>83</v>
      </c>
      <c r="B18" s="93"/>
    </row>
    <row r="19" spans="1:2" ht="15" x14ac:dyDescent="0.25">
      <c r="A19" s="2" t="s">
        <v>84</v>
      </c>
      <c r="B19" s="93">
        <v>27</v>
      </c>
    </row>
    <row r="20" spans="1:2" ht="30" x14ac:dyDescent="0.25">
      <c r="A20" s="8" t="s">
        <v>127</v>
      </c>
      <c r="B20" s="65"/>
    </row>
    <row r="21" spans="1:2" ht="15.75" thickBot="1" x14ac:dyDescent="0.3"/>
    <row r="22" spans="1:2" ht="39" customHeight="1" thickBot="1" x14ac:dyDescent="0.3">
      <c r="A22" s="166" t="s">
        <v>131</v>
      </c>
      <c r="B22" s="167"/>
    </row>
    <row r="23" spans="1:2" ht="15" x14ac:dyDescent="0.25">
      <c r="A23" s="20" t="s">
        <v>86</v>
      </c>
      <c r="B23" s="106">
        <v>0</v>
      </c>
    </row>
    <row r="24" spans="1:2" ht="15" x14ac:dyDescent="0.25">
      <c r="A24" s="21" t="s">
        <v>115</v>
      </c>
      <c r="B24" s="107">
        <v>0</v>
      </c>
    </row>
    <row r="25" spans="1:2" ht="15" x14ac:dyDescent="0.25">
      <c r="A25" s="21" t="s">
        <v>116</v>
      </c>
      <c r="B25" s="107">
        <v>0</v>
      </c>
    </row>
    <row r="26" spans="1:2" ht="15" x14ac:dyDescent="0.25">
      <c r="A26" s="21" t="s">
        <v>87</v>
      </c>
      <c r="B26" s="107">
        <v>1</v>
      </c>
    </row>
    <row r="27" spans="1:2" ht="15" x14ac:dyDescent="0.25">
      <c r="A27" s="21" t="s">
        <v>88</v>
      </c>
      <c r="B27" s="107">
        <v>0.2857142857142857</v>
      </c>
    </row>
    <row r="28" spans="1:2" ht="15" x14ac:dyDescent="0.25">
      <c r="A28" s="21" t="s">
        <v>89</v>
      </c>
      <c r="B28" s="107">
        <v>0</v>
      </c>
    </row>
    <row r="30" spans="1:2" ht="15" x14ac:dyDescent="0.25">
      <c r="A30" s="112" t="s">
        <v>156</v>
      </c>
    </row>
    <row r="31" spans="1:2" x14ac:dyDescent="0.3">
      <c r="A31" s="111" t="s">
        <v>182</v>
      </c>
    </row>
    <row r="32" spans="1:2" x14ac:dyDescent="0.3">
      <c r="A32" s="111"/>
    </row>
    <row r="33" spans="1:1" x14ac:dyDescent="0.3">
      <c r="A33" s="111"/>
    </row>
  </sheetData>
  <customSheetViews>
    <customSheetView guid="{3510774F-9389-4C97-93CB-0671CE2E305E}">
      <selection activeCell="B23" sqref="B23"/>
      <pageMargins left="0.7" right="0.7" top="0.75" bottom="0.75" header="0.3" footer="0.3"/>
      <pageSetup orientation="portrait" r:id="rId1"/>
    </customSheetView>
    <customSheetView guid="{ED8F2B42-E931-4415-B8B7-A24BFA7AF5F7}">
      <selection sqref="A1:F1"/>
      <pageMargins left="0.7" right="0.7" top="0.75" bottom="0.75" header="0.3" footer="0.3"/>
      <pageSetup orientation="portrait" r:id="rId2"/>
    </customSheetView>
    <customSheetView guid="{11E7AAA8-EFF1-4161-9477-B01069D7A9DD}">
      <selection activeCell="B23" sqref="B23:B28"/>
      <pageMargins left="0.7" right="0.7" top="0.75" bottom="0.75" header="0.3" footer="0.3"/>
      <pageSetup orientation="portrait" r:id="rId3"/>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4"/>
    </customSheetView>
    <customSheetView guid="{2EBEE12D-1162-41CE-8E5A-0AE92F6FE6DD}" showPageBreaks="1">
      <selection activeCell="B23" sqref="B23:B28"/>
      <pageMargins left="0.7" right="0.7" top="0.75" bottom="0.75" header="0.3" footer="0.3"/>
      <pageSetup orientation="portrait" r:id="rId5"/>
    </customSheetView>
    <customSheetView guid="{BC479B3D-C805-4D30-A4C1-163BA09CB514}" showPageBreaks="1" showGridLines="0" fitToPage="1" printArea="1">
      <selection sqref="A1:F1"/>
      <pageMargins left="0.7" right="0.7" top="0.75" bottom="0.75" header="0.3" footer="0.3"/>
      <pageSetup scale="72" fitToHeight="0" orientation="landscape"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showGridLines="0" zoomScale="85" zoomScaleNormal="85" zoomScaleSheetLayoutView="80" workbookViewId="0">
      <selection activeCell="A38" sqref="A38"/>
    </sheetView>
  </sheetViews>
  <sheetFormatPr defaultRowHeight="14.4" x14ac:dyDescent="0.3"/>
  <cols>
    <col min="1" max="1" width="9.44140625" bestFit="1" customWidth="1"/>
    <col min="2" max="7" width="14.33203125" customWidth="1"/>
    <col min="10" max="10" width="10.6640625" bestFit="1" customWidth="1"/>
    <col min="11" max="12" width="15.88671875" bestFit="1" customWidth="1"/>
  </cols>
  <sheetData>
    <row r="1" spans="1:7" ht="15.75" x14ac:dyDescent="0.25">
      <c r="A1" s="120" t="s">
        <v>158</v>
      </c>
    </row>
    <row r="3" spans="1:7" ht="15.75" thickBot="1" x14ac:dyDescent="0.3">
      <c r="A3" s="121" t="str">
        <f>"Number of Grain Cars Requested by and Furnished to RCP&amp;E"&amp;" from "&amp;TEXT('Grain Metrics 2 (item 8)'!E3,"Mmm d, YYYY")&amp;" to "&amp;TEXT('Grain Metrics 2 (item 8)'!E4,"Mmm d, YYYY")</f>
        <v>Number of Grain Cars Requested by and Furnished to RCP&amp;E from Oct 27, 2014 to Nov 2, 2014</v>
      </c>
    </row>
    <row r="4" spans="1:7" ht="15.75" thickBot="1" x14ac:dyDescent="0.3">
      <c r="A4" s="122"/>
      <c r="B4" s="123"/>
      <c r="C4" s="124" t="s">
        <v>159</v>
      </c>
      <c r="D4" s="125"/>
      <c r="E4" s="123"/>
      <c r="F4" s="124" t="s">
        <v>160</v>
      </c>
      <c r="G4" s="125"/>
    </row>
    <row r="5" spans="1:7" ht="15.75" thickBot="1" x14ac:dyDescent="0.3">
      <c r="A5" s="119" t="s">
        <v>161</v>
      </c>
      <c r="B5" s="126"/>
      <c r="C5" s="127">
        <f>'Grain Metrics 2 (item 8)'!D47</f>
        <v>200</v>
      </c>
      <c r="D5" s="128"/>
      <c r="E5" s="126"/>
      <c r="F5" s="127">
        <v>378</v>
      </c>
      <c r="G5" s="128"/>
    </row>
    <row r="7" spans="1:7" ht="15.75" thickBot="1" x14ac:dyDescent="0.3">
      <c r="A7" s="121" t="s">
        <v>162</v>
      </c>
    </row>
    <row r="8" spans="1:7" ht="15.75" thickBot="1" x14ac:dyDescent="0.3">
      <c r="A8" s="129"/>
      <c r="B8" s="199" t="s">
        <v>163</v>
      </c>
      <c r="C8" s="200"/>
      <c r="D8" s="201"/>
      <c r="E8" s="199" t="s">
        <v>164</v>
      </c>
      <c r="F8" s="200"/>
      <c r="G8" s="201"/>
    </row>
    <row r="9" spans="1:7" ht="15.75" thickBot="1" x14ac:dyDescent="0.3">
      <c r="A9" s="130" t="s">
        <v>165</v>
      </c>
      <c r="B9" s="131" t="s">
        <v>166</v>
      </c>
      <c r="C9" s="131" t="s">
        <v>167</v>
      </c>
      <c r="D9" s="132" t="s">
        <v>85</v>
      </c>
      <c r="E9" s="131" t="s">
        <v>166</v>
      </c>
      <c r="F9" s="131" t="s">
        <v>167</v>
      </c>
      <c r="G9" s="132" t="s">
        <v>85</v>
      </c>
    </row>
    <row r="10" spans="1:7" ht="15.75" thickBot="1" x14ac:dyDescent="0.3">
      <c r="A10" s="133">
        <v>41929</v>
      </c>
      <c r="B10" s="131">
        <v>6</v>
      </c>
      <c r="C10" s="131"/>
      <c r="D10" s="132">
        <v>6</v>
      </c>
      <c r="E10" s="134">
        <v>9</v>
      </c>
      <c r="F10" s="131">
        <v>4</v>
      </c>
      <c r="G10" s="132">
        <v>13</v>
      </c>
    </row>
    <row r="11" spans="1:7" ht="15.75" thickBot="1" x14ac:dyDescent="0.3">
      <c r="A11" s="133">
        <f t="shared" ref="A11:A15" si="0">A10+1</f>
        <v>41930</v>
      </c>
      <c r="B11" s="131">
        <v>7</v>
      </c>
      <c r="C11" s="131">
        <v>3</v>
      </c>
      <c r="D11" s="132">
        <v>10</v>
      </c>
      <c r="E11" s="131">
        <v>6</v>
      </c>
      <c r="F11" s="131"/>
      <c r="G11" s="132">
        <v>6</v>
      </c>
    </row>
    <row r="12" spans="1:7" ht="15.75" thickBot="1" x14ac:dyDescent="0.3">
      <c r="A12" s="133">
        <f t="shared" si="0"/>
        <v>41931</v>
      </c>
      <c r="B12" s="131">
        <v>1</v>
      </c>
      <c r="C12" s="134">
        <v>5</v>
      </c>
      <c r="D12" s="132">
        <v>6</v>
      </c>
      <c r="E12" s="131">
        <v>18</v>
      </c>
      <c r="F12" s="134"/>
      <c r="G12" s="132">
        <v>18</v>
      </c>
    </row>
    <row r="13" spans="1:7" ht="15.75" thickBot="1" x14ac:dyDescent="0.3">
      <c r="A13" s="133">
        <f t="shared" si="0"/>
        <v>41932</v>
      </c>
      <c r="B13" s="131">
        <v>8</v>
      </c>
      <c r="C13" s="131">
        <v>4</v>
      </c>
      <c r="D13" s="132">
        <v>12</v>
      </c>
      <c r="E13" s="134">
        <v>7</v>
      </c>
      <c r="F13" s="131">
        <v>6</v>
      </c>
      <c r="G13" s="132">
        <v>13</v>
      </c>
    </row>
    <row r="14" spans="1:7" ht="15.75" thickBot="1" x14ac:dyDescent="0.3">
      <c r="A14" s="133">
        <f t="shared" si="0"/>
        <v>41933</v>
      </c>
      <c r="B14" s="134"/>
      <c r="C14" s="134"/>
      <c r="D14" s="135"/>
      <c r="E14" s="131"/>
      <c r="F14" s="131">
        <v>4</v>
      </c>
      <c r="G14" s="132">
        <v>4</v>
      </c>
    </row>
    <row r="15" spans="1:7" ht="15.75" thickBot="1" x14ac:dyDescent="0.3">
      <c r="A15" s="133">
        <f t="shared" si="0"/>
        <v>41934</v>
      </c>
      <c r="B15" s="131">
        <v>4</v>
      </c>
      <c r="C15" s="131">
        <v>2</v>
      </c>
      <c r="D15" s="132">
        <v>6</v>
      </c>
      <c r="E15" s="134"/>
      <c r="F15" s="131"/>
      <c r="G15" s="132"/>
    </row>
    <row r="16" spans="1:7" ht="15.75" thickBot="1" x14ac:dyDescent="0.3">
      <c r="A16" s="133">
        <f t="shared" ref="A16:A23" si="1">A15+1</f>
        <v>41935</v>
      </c>
      <c r="B16" s="131">
        <v>3</v>
      </c>
      <c r="C16" s="131"/>
      <c r="D16" s="132">
        <v>3</v>
      </c>
      <c r="E16" s="131">
        <v>8</v>
      </c>
      <c r="F16" s="131"/>
      <c r="G16" s="132">
        <v>8</v>
      </c>
    </row>
    <row r="17" spans="1:7" ht="15.75" thickBot="1" x14ac:dyDescent="0.3">
      <c r="A17" s="136"/>
      <c r="B17" s="135"/>
      <c r="C17" s="135"/>
      <c r="D17" s="137">
        <f>SUM(D10:D16)</f>
        <v>43</v>
      </c>
      <c r="E17" s="135"/>
      <c r="F17" s="135"/>
      <c r="G17" s="137">
        <f>SUM(G10:G16)</f>
        <v>62</v>
      </c>
    </row>
    <row r="18" spans="1:7" ht="15.75" thickBot="1" x14ac:dyDescent="0.3">
      <c r="A18" s="133">
        <f>A16+1</f>
        <v>41936</v>
      </c>
      <c r="B18" s="131"/>
      <c r="C18" s="134"/>
      <c r="D18" s="132"/>
      <c r="E18" s="131">
        <v>4</v>
      </c>
      <c r="F18" s="131">
        <v>6</v>
      </c>
      <c r="G18" s="132">
        <v>10</v>
      </c>
    </row>
    <row r="19" spans="1:7" ht="15.75" thickBot="1" x14ac:dyDescent="0.3">
      <c r="A19" s="133">
        <f t="shared" si="1"/>
        <v>41937</v>
      </c>
      <c r="B19" s="131">
        <v>2</v>
      </c>
      <c r="C19" s="131">
        <v>4</v>
      </c>
      <c r="D19" s="132">
        <v>6</v>
      </c>
      <c r="E19" s="131">
        <v>1</v>
      </c>
      <c r="F19" s="134">
        <v>5</v>
      </c>
      <c r="G19" s="132">
        <v>6</v>
      </c>
    </row>
    <row r="20" spans="1:7" ht="15.75" thickBot="1" x14ac:dyDescent="0.3">
      <c r="A20" s="133">
        <f t="shared" si="1"/>
        <v>41938</v>
      </c>
      <c r="B20" s="131">
        <v>3</v>
      </c>
      <c r="C20" s="131">
        <v>5</v>
      </c>
      <c r="D20" s="132">
        <v>8</v>
      </c>
      <c r="E20" s="131"/>
      <c r="F20" s="134">
        <v>2</v>
      </c>
      <c r="G20" s="132">
        <v>2</v>
      </c>
    </row>
    <row r="21" spans="1:7" ht="15.75" thickBot="1" x14ac:dyDescent="0.3">
      <c r="A21" s="133">
        <f t="shared" si="1"/>
        <v>41939</v>
      </c>
      <c r="B21" s="131">
        <v>5</v>
      </c>
      <c r="C21" s="131">
        <v>1</v>
      </c>
      <c r="D21" s="132">
        <v>6</v>
      </c>
      <c r="E21" s="131"/>
      <c r="F21" s="131">
        <v>3</v>
      </c>
      <c r="G21" s="132">
        <v>3</v>
      </c>
    </row>
    <row r="22" spans="1:7" ht="15.75" thickBot="1" x14ac:dyDescent="0.3">
      <c r="A22" s="133">
        <f t="shared" si="1"/>
        <v>41940</v>
      </c>
      <c r="B22" s="134">
        <v>4</v>
      </c>
      <c r="C22" s="134">
        <v>1</v>
      </c>
      <c r="D22" s="135">
        <v>5</v>
      </c>
      <c r="E22" s="134">
        <v>7</v>
      </c>
      <c r="F22" s="131"/>
      <c r="G22" s="132">
        <v>7</v>
      </c>
    </row>
    <row r="23" spans="1:7" ht="15.75" thickBot="1" x14ac:dyDescent="0.3">
      <c r="A23" s="133">
        <f t="shared" si="1"/>
        <v>41941</v>
      </c>
      <c r="B23" s="131"/>
      <c r="C23" s="131"/>
      <c r="D23" s="132"/>
      <c r="E23" s="134"/>
      <c r="F23" s="134">
        <v>3</v>
      </c>
      <c r="G23" s="135">
        <v>3</v>
      </c>
    </row>
    <row r="24" spans="1:7" ht="15.75" thickBot="1" x14ac:dyDescent="0.3">
      <c r="A24" s="133">
        <f>A23+1</f>
        <v>41942</v>
      </c>
      <c r="B24" s="131">
        <v>7</v>
      </c>
      <c r="C24" s="134">
        <v>5</v>
      </c>
      <c r="D24" s="132">
        <v>12</v>
      </c>
      <c r="E24" s="131">
        <v>8</v>
      </c>
      <c r="F24" s="134">
        <v>3</v>
      </c>
      <c r="G24" s="132">
        <v>11</v>
      </c>
    </row>
    <row r="25" spans="1:7" ht="15.75" thickBot="1" x14ac:dyDescent="0.3">
      <c r="A25" s="136"/>
      <c r="B25" s="135"/>
      <c r="C25" s="135"/>
      <c r="D25" s="137">
        <v>37</v>
      </c>
      <c r="E25" s="135"/>
      <c r="F25" s="135"/>
      <c r="G25" s="137">
        <v>44</v>
      </c>
    </row>
    <row r="26" spans="1:7" ht="15.75" thickBot="1" x14ac:dyDescent="0.3">
      <c r="A26" s="133">
        <f>A24+1</f>
        <v>41943</v>
      </c>
      <c r="B26" s="131">
        <v>4</v>
      </c>
      <c r="C26" s="134">
        <v>4</v>
      </c>
      <c r="D26" s="132">
        <v>8</v>
      </c>
      <c r="E26" s="131">
        <v>4</v>
      </c>
      <c r="F26" s="134">
        <v>3</v>
      </c>
      <c r="G26" s="132">
        <v>7</v>
      </c>
    </row>
    <row r="27" spans="1:7" ht="15.75" thickBot="1" x14ac:dyDescent="0.3">
      <c r="A27" s="133">
        <f>A26+1</f>
        <v>41944</v>
      </c>
      <c r="B27" s="131"/>
      <c r="C27" s="134"/>
      <c r="D27" s="132"/>
      <c r="E27" s="131">
        <v>3</v>
      </c>
      <c r="F27" s="134">
        <v>1</v>
      </c>
      <c r="G27" s="132">
        <v>4</v>
      </c>
    </row>
    <row r="28" spans="1:7" ht="15.75" thickBot="1" x14ac:dyDescent="0.3">
      <c r="A28" s="133">
        <f t="shared" ref="A28:A30" si="2">A27+1</f>
        <v>41945</v>
      </c>
      <c r="B28" s="131">
        <v>6</v>
      </c>
      <c r="C28" s="134">
        <v>3</v>
      </c>
      <c r="D28" s="132">
        <v>9</v>
      </c>
      <c r="E28" s="131"/>
      <c r="F28" s="134">
        <v>7</v>
      </c>
      <c r="G28" s="132">
        <v>7</v>
      </c>
    </row>
    <row r="29" spans="1:7" ht="15.75" thickBot="1" x14ac:dyDescent="0.3">
      <c r="A29" s="133">
        <f t="shared" si="2"/>
        <v>41946</v>
      </c>
      <c r="B29" s="131"/>
      <c r="C29" s="134">
        <v>3</v>
      </c>
      <c r="D29" s="132">
        <v>3</v>
      </c>
      <c r="E29" s="131">
        <v>5</v>
      </c>
      <c r="F29" s="134">
        <v>3</v>
      </c>
      <c r="G29" s="132">
        <v>8</v>
      </c>
    </row>
    <row r="30" spans="1:7" ht="15.75" thickBot="1" x14ac:dyDescent="0.3">
      <c r="A30" s="133">
        <f t="shared" si="2"/>
        <v>41947</v>
      </c>
      <c r="B30" s="131"/>
      <c r="C30" s="134"/>
      <c r="D30" s="132"/>
      <c r="E30" s="131">
        <v>5</v>
      </c>
      <c r="F30" s="134">
        <v>2</v>
      </c>
      <c r="G30" s="132">
        <v>7</v>
      </c>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
  <sheetViews>
    <sheetView zoomScaleNormal="100" workbookViewId="0"/>
  </sheetViews>
  <sheetFormatPr defaultRowHeight="14.4" x14ac:dyDescent="0.3"/>
  <cols>
    <col min="1" max="1" width="11.5546875" bestFit="1" customWidth="1"/>
    <col min="2" max="5" width="15.88671875" bestFit="1" customWidth="1"/>
  </cols>
  <sheetData>
    <row r="1" spans="1:6" ht="15" x14ac:dyDescent="0.25">
      <c r="B1" s="202" t="s">
        <v>168</v>
      </c>
      <c r="C1" s="202"/>
      <c r="D1" s="202" t="s">
        <v>169</v>
      </c>
      <c r="E1" s="202"/>
    </row>
    <row r="2" spans="1:6" ht="15" x14ac:dyDescent="0.25">
      <c r="A2" s="138" t="s">
        <v>165</v>
      </c>
      <c r="B2" t="s">
        <v>170</v>
      </c>
      <c r="C2" t="s">
        <v>171</v>
      </c>
      <c r="D2" t="s">
        <v>170</v>
      </c>
      <c r="E2" t="s">
        <v>171</v>
      </c>
      <c r="F2" s="159" t="str">
        <f>"NOTE: PAST 28 DAYS AVERAGE: "&amp;TEXT(AVERAGE(F72:F99),"+#,##0.00;-#,##0.00;")&amp;" SD40 EQUIVALENT UNITS"</f>
        <v>NOTE: PAST 28 DAYS AVERAGE: +4.82 SD40 EQUIVALENT UNITS</v>
      </c>
    </row>
    <row r="3" spans="1:6" ht="15" hidden="1" x14ac:dyDescent="0.25">
      <c r="A3" s="138">
        <v>41851</v>
      </c>
      <c r="B3" s="139">
        <v>2</v>
      </c>
      <c r="C3" s="139">
        <v>6.92</v>
      </c>
      <c r="D3">
        <v>2</v>
      </c>
      <c r="E3">
        <v>6</v>
      </c>
    </row>
    <row r="4" spans="1:6" ht="15" hidden="1" x14ac:dyDescent="0.25">
      <c r="A4" s="138">
        <v>41852</v>
      </c>
      <c r="B4" s="139">
        <v>6</v>
      </c>
      <c r="C4" s="139">
        <v>5</v>
      </c>
      <c r="D4">
        <v>6</v>
      </c>
      <c r="E4">
        <v>5</v>
      </c>
    </row>
    <row r="5" spans="1:6" ht="15" hidden="1" x14ac:dyDescent="0.25">
      <c r="A5" s="138">
        <v>41853</v>
      </c>
      <c r="B5" s="139">
        <v>12</v>
      </c>
      <c r="C5" s="139">
        <v>9.6666666666666661</v>
      </c>
      <c r="D5">
        <v>12</v>
      </c>
      <c r="E5">
        <v>9</v>
      </c>
    </row>
    <row r="6" spans="1:6" ht="15" hidden="1" x14ac:dyDescent="0.25">
      <c r="A6" s="138">
        <v>41854</v>
      </c>
      <c r="B6" s="139">
        <v>15</v>
      </c>
      <c r="C6" s="139">
        <v>5.2</v>
      </c>
      <c r="D6">
        <v>15</v>
      </c>
      <c r="E6">
        <v>10</v>
      </c>
    </row>
    <row r="7" spans="1:6" ht="15" hidden="1" x14ac:dyDescent="0.25">
      <c r="A7" s="138">
        <v>41855</v>
      </c>
      <c r="B7" s="139">
        <v>12</v>
      </c>
      <c r="C7" s="139">
        <v>13.933333333333334</v>
      </c>
      <c r="D7">
        <v>12</v>
      </c>
      <c r="E7">
        <v>17</v>
      </c>
    </row>
    <row r="8" spans="1:6" ht="15" hidden="1" x14ac:dyDescent="0.25">
      <c r="A8" s="138">
        <v>41856</v>
      </c>
      <c r="B8" s="139">
        <v>12</v>
      </c>
      <c r="C8" s="139">
        <v>10</v>
      </c>
      <c r="D8">
        <v>12</v>
      </c>
      <c r="E8">
        <v>10</v>
      </c>
    </row>
    <row r="9" spans="1:6" ht="15" hidden="1" x14ac:dyDescent="0.25">
      <c r="A9" s="138">
        <v>41857</v>
      </c>
      <c r="B9" s="139">
        <v>10</v>
      </c>
      <c r="C9" s="139">
        <v>9</v>
      </c>
      <c r="D9">
        <v>10</v>
      </c>
      <c r="E9">
        <v>9</v>
      </c>
    </row>
    <row r="10" spans="1:6" ht="15" hidden="1" x14ac:dyDescent="0.25">
      <c r="A10" s="138">
        <v>41858</v>
      </c>
      <c r="B10" s="139">
        <v>5</v>
      </c>
      <c r="C10" s="139">
        <v>5</v>
      </c>
      <c r="D10">
        <v>5</v>
      </c>
      <c r="E10">
        <v>5</v>
      </c>
    </row>
    <row r="11" spans="1:6" ht="15" hidden="1" x14ac:dyDescent="0.25">
      <c r="A11" s="138">
        <v>41859</v>
      </c>
      <c r="B11" s="139">
        <v>6</v>
      </c>
      <c r="C11" s="139">
        <v>12.866666666666667</v>
      </c>
      <c r="D11">
        <v>6</v>
      </c>
      <c r="E11">
        <v>11</v>
      </c>
    </row>
    <row r="12" spans="1:6" ht="15" hidden="1" x14ac:dyDescent="0.25">
      <c r="A12" s="138">
        <v>41860</v>
      </c>
      <c r="B12" s="139">
        <v>6</v>
      </c>
      <c r="C12" s="139">
        <v>15.453333333333333</v>
      </c>
      <c r="D12">
        <v>6</v>
      </c>
      <c r="E12">
        <v>13</v>
      </c>
    </row>
    <row r="13" spans="1:6" ht="15" hidden="1" x14ac:dyDescent="0.25">
      <c r="A13" s="138">
        <v>41861</v>
      </c>
      <c r="B13" s="139">
        <v>6</v>
      </c>
      <c r="C13" s="139">
        <v>15.453333333333333</v>
      </c>
      <c r="D13">
        <v>6</v>
      </c>
      <c r="E13">
        <v>13</v>
      </c>
    </row>
    <row r="14" spans="1:6" ht="15" hidden="1" x14ac:dyDescent="0.25">
      <c r="A14" s="138">
        <v>41862</v>
      </c>
      <c r="B14" s="139">
        <v>11</v>
      </c>
      <c r="C14" s="139">
        <v>19.898333333333333</v>
      </c>
      <c r="D14">
        <v>9</v>
      </c>
      <c r="E14">
        <v>13</v>
      </c>
    </row>
    <row r="15" spans="1:6" ht="15" hidden="1" x14ac:dyDescent="0.25">
      <c r="A15" s="138">
        <v>41863</v>
      </c>
      <c r="B15" s="139">
        <v>11</v>
      </c>
      <c r="C15" s="139">
        <v>19.898333333333333</v>
      </c>
      <c r="D15">
        <v>11</v>
      </c>
      <c r="E15">
        <v>17</v>
      </c>
    </row>
    <row r="16" spans="1:6" ht="15" hidden="1" x14ac:dyDescent="0.25">
      <c r="A16" s="138">
        <v>41864</v>
      </c>
      <c r="B16" s="139">
        <v>8</v>
      </c>
      <c r="C16" s="139">
        <v>16.765000000000001</v>
      </c>
      <c r="D16">
        <v>8</v>
      </c>
      <c r="E16">
        <v>14</v>
      </c>
    </row>
    <row r="17" spans="1:5" ht="15" hidden="1" x14ac:dyDescent="0.25">
      <c r="A17" s="138">
        <v>41865</v>
      </c>
      <c r="B17" s="139">
        <v>7</v>
      </c>
      <c r="C17" s="139">
        <v>13.178333333333333</v>
      </c>
      <c r="D17">
        <v>7</v>
      </c>
      <c r="E17">
        <v>12</v>
      </c>
    </row>
    <row r="18" spans="1:5" ht="15" hidden="1" x14ac:dyDescent="0.25">
      <c r="A18" s="138">
        <v>41866</v>
      </c>
      <c r="B18" s="139">
        <v>6</v>
      </c>
      <c r="C18" s="139">
        <v>14.525</v>
      </c>
      <c r="D18">
        <v>7</v>
      </c>
      <c r="E18">
        <v>13</v>
      </c>
    </row>
    <row r="19" spans="1:5" ht="15" hidden="1" x14ac:dyDescent="0.25">
      <c r="A19" s="138">
        <v>41867</v>
      </c>
      <c r="B19" s="139">
        <v>3</v>
      </c>
      <c r="C19" s="139">
        <v>15.253333333333334</v>
      </c>
      <c r="D19">
        <v>5</v>
      </c>
      <c r="E19">
        <v>14</v>
      </c>
    </row>
    <row r="20" spans="1:5" ht="15" hidden="1" x14ac:dyDescent="0.25">
      <c r="A20" s="138">
        <v>41868</v>
      </c>
      <c r="B20" s="139">
        <v>5.7116666666666669</v>
      </c>
      <c r="C20" s="139">
        <v>22.386666666666667</v>
      </c>
      <c r="D20">
        <v>7</v>
      </c>
      <c r="E20">
        <v>20</v>
      </c>
    </row>
    <row r="21" spans="1:5" ht="15" hidden="1" x14ac:dyDescent="0.25">
      <c r="A21" s="138">
        <v>41869</v>
      </c>
      <c r="B21" s="139">
        <v>9.711666666666666</v>
      </c>
      <c r="C21" s="139">
        <v>17.920000000000002</v>
      </c>
      <c r="D21">
        <v>9</v>
      </c>
      <c r="E21">
        <v>15</v>
      </c>
    </row>
    <row r="22" spans="1:5" ht="15" hidden="1" x14ac:dyDescent="0.25">
      <c r="A22" s="138">
        <v>41870</v>
      </c>
      <c r="B22" s="139">
        <v>7.7116666666666669</v>
      </c>
      <c r="C22" s="139">
        <v>23.386666666666667</v>
      </c>
      <c r="D22">
        <v>9</v>
      </c>
      <c r="E22">
        <v>20</v>
      </c>
    </row>
    <row r="23" spans="1:5" ht="15" hidden="1" x14ac:dyDescent="0.25">
      <c r="A23" s="138">
        <v>41871</v>
      </c>
      <c r="B23" s="139">
        <v>6.7116666666666669</v>
      </c>
      <c r="C23" s="139">
        <v>32.796666666666667</v>
      </c>
      <c r="D23">
        <v>6</v>
      </c>
      <c r="E23">
        <v>32</v>
      </c>
    </row>
    <row r="24" spans="1:5" ht="15" hidden="1" x14ac:dyDescent="0.25">
      <c r="A24" s="138">
        <v>41872</v>
      </c>
      <c r="B24" s="139">
        <v>1.3783333333333334</v>
      </c>
      <c r="C24" s="139">
        <v>32.796666666666667</v>
      </c>
      <c r="D24">
        <v>1</v>
      </c>
      <c r="E24">
        <v>32</v>
      </c>
    </row>
    <row r="25" spans="1:5" ht="15" hidden="1" x14ac:dyDescent="0.25">
      <c r="A25" s="138">
        <v>41873</v>
      </c>
      <c r="B25" s="139">
        <v>5</v>
      </c>
      <c r="C25" s="139">
        <v>26</v>
      </c>
      <c r="D25">
        <v>5</v>
      </c>
      <c r="E25">
        <v>28</v>
      </c>
    </row>
    <row r="26" spans="1:5" ht="15" hidden="1" x14ac:dyDescent="0.25">
      <c r="A26" s="138">
        <v>41874</v>
      </c>
      <c r="B26" s="139">
        <v>3</v>
      </c>
      <c r="C26" s="139">
        <v>23</v>
      </c>
      <c r="D26">
        <v>3</v>
      </c>
      <c r="E26">
        <v>21</v>
      </c>
    </row>
    <row r="27" spans="1:5" ht="15" hidden="1" x14ac:dyDescent="0.25">
      <c r="A27" s="138">
        <v>41875</v>
      </c>
      <c r="B27" s="139">
        <v>6</v>
      </c>
      <c r="C27" s="139">
        <v>29</v>
      </c>
      <c r="D27">
        <v>6</v>
      </c>
      <c r="E27">
        <v>25</v>
      </c>
    </row>
    <row r="28" spans="1:5" ht="15" hidden="1" x14ac:dyDescent="0.25">
      <c r="A28" s="138">
        <v>41876</v>
      </c>
      <c r="B28" s="139">
        <v>6</v>
      </c>
      <c r="C28" s="139">
        <v>33</v>
      </c>
      <c r="D28">
        <v>6</v>
      </c>
      <c r="E28">
        <v>29</v>
      </c>
    </row>
    <row r="29" spans="1:5" ht="15" hidden="1" x14ac:dyDescent="0.25">
      <c r="A29" s="138">
        <v>41877</v>
      </c>
      <c r="B29" s="139">
        <v>5</v>
      </c>
      <c r="C29" s="139">
        <v>29</v>
      </c>
      <c r="D29">
        <v>5</v>
      </c>
      <c r="E29">
        <v>27</v>
      </c>
    </row>
    <row r="30" spans="1:5" ht="15" hidden="1" x14ac:dyDescent="0.25">
      <c r="A30" s="138">
        <v>41878</v>
      </c>
      <c r="B30" s="139">
        <v>5</v>
      </c>
      <c r="C30" s="139">
        <v>28</v>
      </c>
      <c r="D30">
        <v>5</v>
      </c>
      <c r="E30">
        <v>25</v>
      </c>
    </row>
    <row r="31" spans="1:5" ht="15" hidden="1" x14ac:dyDescent="0.25">
      <c r="A31" s="138">
        <v>41879</v>
      </c>
      <c r="B31" s="139">
        <v>2</v>
      </c>
      <c r="C31" s="139">
        <v>25</v>
      </c>
      <c r="D31">
        <v>2</v>
      </c>
      <c r="E31">
        <v>22</v>
      </c>
    </row>
    <row r="32" spans="1:5" ht="15" hidden="1" x14ac:dyDescent="0.25">
      <c r="A32" s="138">
        <v>41880</v>
      </c>
      <c r="B32" s="139">
        <v>3</v>
      </c>
      <c r="C32" s="139">
        <v>23</v>
      </c>
      <c r="D32">
        <v>3</v>
      </c>
      <c r="E32">
        <v>20</v>
      </c>
    </row>
    <row r="33" spans="1:5" ht="15" hidden="1" x14ac:dyDescent="0.25">
      <c r="A33" s="138">
        <v>41881</v>
      </c>
      <c r="B33" s="139">
        <v>6</v>
      </c>
      <c r="C33" s="139">
        <v>34</v>
      </c>
      <c r="D33">
        <v>6</v>
      </c>
      <c r="E33">
        <v>27</v>
      </c>
    </row>
    <row r="34" spans="1:5" ht="15" hidden="1" x14ac:dyDescent="0.25">
      <c r="A34" s="138">
        <v>41882</v>
      </c>
      <c r="B34" s="139">
        <v>9</v>
      </c>
      <c r="C34" s="139">
        <v>30</v>
      </c>
      <c r="D34">
        <v>9</v>
      </c>
      <c r="E34">
        <v>23</v>
      </c>
    </row>
    <row r="35" spans="1:5" ht="15" hidden="1" x14ac:dyDescent="0.25">
      <c r="A35" s="138">
        <v>41883</v>
      </c>
      <c r="B35" s="139">
        <v>7</v>
      </c>
      <c r="C35" s="139">
        <v>32</v>
      </c>
      <c r="D35">
        <v>7</v>
      </c>
      <c r="E35">
        <v>24</v>
      </c>
    </row>
    <row r="36" spans="1:5" ht="15" hidden="1" x14ac:dyDescent="0.25">
      <c r="A36" s="138">
        <v>41884</v>
      </c>
      <c r="B36" s="139">
        <v>5</v>
      </c>
      <c r="C36" s="139">
        <v>27</v>
      </c>
      <c r="D36">
        <v>5</v>
      </c>
      <c r="E36">
        <v>21</v>
      </c>
    </row>
    <row r="37" spans="1:5" ht="15" hidden="1" x14ac:dyDescent="0.25">
      <c r="A37" s="138">
        <v>41885</v>
      </c>
      <c r="B37" s="139">
        <v>3</v>
      </c>
      <c r="C37" s="139">
        <v>22</v>
      </c>
      <c r="D37">
        <v>3</v>
      </c>
      <c r="E37">
        <v>18</v>
      </c>
    </row>
    <row r="38" spans="1:5" ht="15" hidden="1" x14ac:dyDescent="0.25">
      <c r="A38" s="138">
        <v>41886</v>
      </c>
      <c r="B38" s="139">
        <v>3</v>
      </c>
      <c r="C38" s="139">
        <v>22</v>
      </c>
      <c r="D38">
        <v>3</v>
      </c>
      <c r="E38">
        <v>18</v>
      </c>
    </row>
    <row r="39" spans="1:5" ht="15" hidden="1" x14ac:dyDescent="0.25">
      <c r="A39" s="138">
        <v>41887</v>
      </c>
      <c r="B39" s="139">
        <v>3</v>
      </c>
      <c r="C39" s="139">
        <v>18</v>
      </c>
      <c r="D39">
        <v>3</v>
      </c>
      <c r="E39">
        <v>14</v>
      </c>
    </row>
    <row r="40" spans="1:5" ht="15" hidden="1" x14ac:dyDescent="0.25">
      <c r="A40" s="138">
        <v>41888</v>
      </c>
      <c r="B40" s="139">
        <v>3</v>
      </c>
      <c r="C40" s="139">
        <v>21</v>
      </c>
      <c r="D40">
        <v>3</v>
      </c>
      <c r="E40">
        <v>15</v>
      </c>
    </row>
    <row r="41" spans="1:5" ht="15" hidden="1" x14ac:dyDescent="0.25">
      <c r="A41" s="138">
        <v>41889</v>
      </c>
      <c r="B41" s="139">
        <v>5</v>
      </c>
      <c r="C41" s="139">
        <v>23</v>
      </c>
      <c r="D41">
        <v>5</v>
      </c>
      <c r="E41">
        <v>18</v>
      </c>
    </row>
    <row r="42" spans="1:5" ht="15" hidden="1" x14ac:dyDescent="0.25">
      <c r="A42" s="138">
        <v>41890</v>
      </c>
      <c r="B42" s="139">
        <v>11</v>
      </c>
      <c r="C42" s="139">
        <v>15</v>
      </c>
      <c r="D42">
        <v>11</v>
      </c>
      <c r="E42">
        <v>12</v>
      </c>
    </row>
    <row r="43" spans="1:5" ht="15" hidden="1" x14ac:dyDescent="0.25">
      <c r="A43" s="138">
        <v>41891</v>
      </c>
      <c r="B43" s="139">
        <v>10</v>
      </c>
      <c r="C43" s="139">
        <v>14</v>
      </c>
      <c r="D43">
        <v>10</v>
      </c>
      <c r="E43">
        <v>11</v>
      </c>
    </row>
    <row r="44" spans="1:5" ht="15" hidden="1" x14ac:dyDescent="0.25">
      <c r="A44" s="138">
        <v>41892</v>
      </c>
      <c r="B44" s="139">
        <v>10</v>
      </c>
      <c r="C44" s="139">
        <v>15</v>
      </c>
      <c r="D44">
        <v>10</v>
      </c>
      <c r="E44">
        <v>13</v>
      </c>
    </row>
    <row r="45" spans="1:5" ht="15" hidden="1" x14ac:dyDescent="0.25">
      <c r="A45" s="138">
        <v>41893</v>
      </c>
      <c r="B45" s="139">
        <v>9</v>
      </c>
      <c r="C45" s="139">
        <v>11</v>
      </c>
      <c r="D45">
        <v>9</v>
      </c>
      <c r="E45">
        <v>10</v>
      </c>
    </row>
    <row r="46" spans="1:5" ht="15" hidden="1" x14ac:dyDescent="0.25">
      <c r="A46" s="138">
        <v>41894</v>
      </c>
      <c r="B46" s="139">
        <v>15</v>
      </c>
      <c r="C46" s="139">
        <v>6</v>
      </c>
      <c r="D46">
        <v>12</v>
      </c>
      <c r="E46">
        <v>7</v>
      </c>
    </row>
    <row r="47" spans="1:5" ht="15" hidden="1" x14ac:dyDescent="0.25">
      <c r="A47" s="138">
        <v>41895</v>
      </c>
      <c r="B47" s="139">
        <v>11</v>
      </c>
      <c r="C47" s="139">
        <v>8</v>
      </c>
      <c r="D47">
        <v>11</v>
      </c>
      <c r="E47">
        <v>6</v>
      </c>
    </row>
    <row r="48" spans="1:5" ht="15" hidden="1" x14ac:dyDescent="0.25">
      <c r="A48" s="138">
        <v>41896</v>
      </c>
      <c r="B48" s="139">
        <v>13</v>
      </c>
      <c r="C48" s="139">
        <v>8</v>
      </c>
      <c r="D48">
        <v>13</v>
      </c>
      <c r="E48">
        <v>9</v>
      </c>
    </row>
    <row r="49" spans="1:5" ht="15" hidden="1" x14ac:dyDescent="0.25">
      <c r="A49" s="138">
        <v>41897</v>
      </c>
      <c r="B49" s="139">
        <v>9</v>
      </c>
      <c r="C49" s="139">
        <v>13</v>
      </c>
      <c r="D49">
        <v>9</v>
      </c>
      <c r="E49">
        <v>11</v>
      </c>
    </row>
    <row r="50" spans="1:5" ht="15" hidden="1" x14ac:dyDescent="0.25">
      <c r="A50" s="138">
        <v>41898</v>
      </c>
      <c r="B50" s="139">
        <v>12</v>
      </c>
      <c r="C50" s="139">
        <v>8</v>
      </c>
      <c r="D50">
        <v>12</v>
      </c>
      <c r="E50">
        <v>6</v>
      </c>
    </row>
    <row r="51" spans="1:5" ht="15" hidden="1" x14ac:dyDescent="0.25">
      <c r="A51" s="138">
        <v>41899</v>
      </c>
      <c r="B51" s="139">
        <v>7</v>
      </c>
      <c r="C51" s="139">
        <v>19</v>
      </c>
      <c r="D51">
        <v>7</v>
      </c>
      <c r="E51">
        <v>15</v>
      </c>
    </row>
    <row r="52" spans="1:5" ht="15" hidden="1" x14ac:dyDescent="0.25">
      <c r="A52" s="138">
        <v>41900</v>
      </c>
      <c r="B52" s="139">
        <v>7</v>
      </c>
      <c r="C52" s="139">
        <v>26</v>
      </c>
      <c r="D52">
        <v>7</v>
      </c>
      <c r="E52">
        <v>21</v>
      </c>
    </row>
    <row r="53" spans="1:5" ht="15" hidden="1" x14ac:dyDescent="0.25">
      <c r="A53" s="138">
        <v>41901</v>
      </c>
      <c r="B53" s="139">
        <v>5</v>
      </c>
      <c r="C53" s="139">
        <v>19</v>
      </c>
      <c r="D53">
        <v>5</v>
      </c>
      <c r="E53">
        <v>16</v>
      </c>
    </row>
    <row r="54" spans="1:5" ht="15" hidden="1" x14ac:dyDescent="0.25">
      <c r="A54" s="138">
        <v>41902</v>
      </c>
      <c r="B54" s="139">
        <v>4</v>
      </c>
      <c r="C54" s="139">
        <v>16</v>
      </c>
      <c r="D54">
        <v>4</v>
      </c>
      <c r="E54">
        <v>14</v>
      </c>
    </row>
    <row r="55" spans="1:5" ht="15" hidden="1" x14ac:dyDescent="0.25">
      <c r="A55" s="138">
        <v>41903</v>
      </c>
      <c r="B55" s="139">
        <v>3</v>
      </c>
      <c r="C55" s="139">
        <v>21</v>
      </c>
      <c r="D55">
        <v>3</v>
      </c>
      <c r="E55">
        <v>18</v>
      </c>
    </row>
    <row r="56" spans="1:5" ht="15" hidden="1" x14ac:dyDescent="0.25">
      <c r="A56" s="138">
        <v>41904</v>
      </c>
      <c r="B56" s="139">
        <v>6</v>
      </c>
      <c r="C56" s="139">
        <v>18</v>
      </c>
      <c r="D56">
        <v>6</v>
      </c>
      <c r="E56">
        <v>16</v>
      </c>
    </row>
    <row r="57" spans="1:5" ht="15" hidden="1" x14ac:dyDescent="0.25">
      <c r="A57" s="138">
        <v>41905</v>
      </c>
      <c r="B57" s="139">
        <v>3</v>
      </c>
      <c r="C57" s="139">
        <v>17</v>
      </c>
      <c r="D57">
        <v>3</v>
      </c>
      <c r="E57">
        <v>15</v>
      </c>
    </row>
    <row r="58" spans="1:5" ht="15" hidden="1" x14ac:dyDescent="0.25">
      <c r="A58" s="138">
        <v>41906</v>
      </c>
      <c r="B58" s="139">
        <v>4</v>
      </c>
      <c r="C58" s="139">
        <v>12</v>
      </c>
      <c r="D58">
        <v>4</v>
      </c>
      <c r="E58">
        <v>10</v>
      </c>
    </row>
    <row r="59" spans="1:5" ht="15" hidden="1" x14ac:dyDescent="0.25">
      <c r="A59" s="138">
        <v>41907</v>
      </c>
      <c r="B59" s="139">
        <v>3</v>
      </c>
      <c r="C59" s="139">
        <v>9</v>
      </c>
      <c r="D59">
        <v>3</v>
      </c>
      <c r="E59">
        <v>7</v>
      </c>
    </row>
    <row r="60" spans="1:5" ht="15" hidden="1" x14ac:dyDescent="0.25">
      <c r="A60" s="138">
        <v>41908</v>
      </c>
      <c r="B60" s="139">
        <v>1</v>
      </c>
      <c r="C60" s="139">
        <v>9</v>
      </c>
      <c r="D60">
        <v>1</v>
      </c>
      <c r="E60">
        <v>7</v>
      </c>
    </row>
    <row r="61" spans="1:5" ht="15" hidden="1" x14ac:dyDescent="0.25">
      <c r="A61" s="138">
        <v>41909</v>
      </c>
      <c r="B61" s="139">
        <v>0</v>
      </c>
      <c r="C61" s="139">
        <v>12</v>
      </c>
      <c r="D61">
        <v>0</v>
      </c>
      <c r="E61">
        <v>10</v>
      </c>
    </row>
    <row r="62" spans="1:5" ht="15" hidden="1" x14ac:dyDescent="0.25">
      <c r="A62" s="138">
        <v>41910</v>
      </c>
      <c r="B62" s="139">
        <v>0</v>
      </c>
      <c r="C62" s="139">
        <v>10</v>
      </c>
      <c r="D62">
        <v>0</v>
      </c>
      <c r="E62">
        <v>9</v>
      </c>
    </row>
    <row r="63" spans="1:5" ht="15" hidden="1" x14ac:dyDescent="0.25">
      <c r="A63" s="138">
        <v>41911</v>
      </c>
      <c r="B63" s="139">
        <v>5</v>
      </c>
      <c r="C63" s="139">
        <v>8</v>
      </c>
      <c r="D63">
        <v>5</v>
      </c>
      <c r="E63">
        <v>8</v>
      </c>
    </row>
    <row r="64" spans="1:5" ht="15" hidden="1" x14ac:dyDescent="0.25">
      <c r="A64" s="138">
        <v>41912</v>
      </c>
      <c r="B64" s="139">
        <v>7</v>
      </c>
      <c r="C64" s="139">
        <v>14.583333333333334</v>
      </c>
      <c r="D64">
        <v>7</v>
      </c>
      <c r="E64">
        <v>14</v>
      </c>
    </row>
    <row r="65" spans="1:6" ht="15" hidden="1" x14ac:dyDescent="0.25">
      <c r="A65" s="138">
        <v>41913</v>
      </c>
      <c r="B65" s="139">
        <v>9</v>
      </c>
      <c r="C65" s="139">
        <v>15.383333333333333</v>
      </c>
      <c r="D65">
        <v>9</v>
      </c>
      <c r="E65">
        <v>14</v>
      </c>
    </row>
    <row r="66" spans="1:6" ht="15" hidden="1" x14ac:dyDescent="0.25">
      <c r="A66" s="138">
        <v>41914</v>
      </c>
      <c r="B66" s="139">
        <v>6</v>
      </c>
      <c r="C66" s="139">
        <v>6.1333333333333337</v>
      </c>
      <c r="D66">
        <v>6</v>
      </c>
      <c r="E66">
        <v>6</v>
      </c>
    </row>
    <row r="67" spans="1:6" ht="15" hidden="1" x14ac:dyDescent="0.25">
      <c r="A67" s="138">
        <v>41915</v>
      </c>
      <c r="B67" s="139">
        <v>8</v>
      </c>
      <c r="C67" s="139">
        <v>6.1333333333333337</v>
      </c>
      <c r="D67">
        <v>8</v>
      </c>
      <c r="E67">
        <v>6</v>
      </c>
    </row>
    <row r="68" spans="1:6" ht="15" hidden="1" x14ac:dyDescent="0.25">
      <c r="A68" s="138">
        <v>41916</v>
      </c>
      <c r="B68" s="139">
        <v>7</v>
      </c>
      <c r="C68" s="139">
        <v>11.846666666666666</v>
      </c>
      <c r="D68">
        <v>7</v>
      </c>
      <c r="E68">
        <v>10</v>
      </c>
    </row>
    <row r="69" spans="1:6" ht="15" hidden="1" x14ac:dyDescent="0.25">
      <c r="A69" s="138">
        <v>41917</v>
      </c>
      <c r="B69" s="139">
        <v>2</v>
      </c>
      <c r="C69" s="139">
        <v>11.88</v>
      </c>
      <c r="D69">
        <v>2</v>
      </c>
      <c r="E69">
        <v>9</v>
      </c>
    </row>
    <row r="70" spans="1:6" ht="15" hidden="1" x14ac:dyDescent="0.25">
      <c r="A70" s="138">
        <v>41918</v>
      </c>
      <c r="B70" s="139">
        <v>3</v>
      </c>
      <c r="C70" s="139">
        <v>11.43</v>
      </c>
      <c r="D70">
        <v>3</v>
      </c>
      <c r="E70">
        <v>9</v>
      </c>
    </row>
    <row r="71" spans="1:6" ht="15" hidden="1" x14ac:dyDescent="0.25">
      <c r="A71" s="138">
        <v>41919</v>
      </c>
      <c r="B71" s="139">
        <v>3</v>
      </c>
      <c r="C71" s="139">
        <v>3.7966666666666669</v>
      </c>
      <c r="D71">
        <v>2</v>
      </c>
      <c r="E71">
        <v>3</v>
      </c>
    </row>
    <row r="72" spans="1:6" ht="15" x14ac:dyDescent="0.25">
      <c r="A72" s="138">
        <v>41920</v>
      </c>
      <c r="B72">
        <v>5</v>
      </c>
      <c r="C72">
        <v>6</v>
      </c>
      <c r="D72">
        <v>5</v>
      </c>
      <c r="E72">
        <v>4</v>
      </c>
      <c r="F72">
        <f t="shared" ref="F72:F99" si="0">B72-C72</f>
        <v>-1</v>
      </c>
    </row>
    <row r="73" spans="1:6" ht="15" x14ac:dyDescent="0.25">
      <c r="A73" s="138">
        <v>41921</v>
      </c>
      <c r="B73">
        <v>12</v>
      </c>
      <c r="C73">
        <v>5</v>
      </c>
      <c r="D73">
        <v>12</v>
      </c>
      <c r="E73">
        <v>4</v>
      </c>
      <c r="F73">
        <f t="shared" si="0"/>
        <v>7</v>
      </c>
    </row>
    <row r="74" spans="1:6" ht="15" x14ac:dyDescent="0.25">
      <c r="A74" s="138">
        <v>41922</v>
      </c>
      <c r="B74">
        <v>13</v>
      </c>
      <c r="C74">
        <v>5</v>
      </c>
      <c r="D74">
        <v>13</v>
      </c>
      <c r="E74">
        <v>4</v>
      </c>
      <c r="F74">
        <f t="shared" si="0"/>
        <v>8</v>
      </c>
    </row>
    <row r="75" spans="1:6" ht="15" x14ac:dyDescent="0.25">
      <c r="A75" s="138">
        <v>41923</v>
      </c>
      <c r="B75">
        <v>5</v>
      </c>
      <c r="C75">
        <v>6</v>
      </c>
      <c r="D75">
        <v>5</v>
      </c>
      <c r="E75">
        <v>4</v>
      </c>
      <c r="F75">
        <f t="shared" si="0"/>
        <v>-1</v>
      </c>
    </row>
    <row r="76" spans="1:6" ht="15" x14ac:dyDescent="0.25">
      <c r="A76" s="138">
        <v>41924</v>
      </c>
      <c r="B76">
        <v>8</v>
      </c>
      <c r="C76">
        <v>6</v>
      </c>
      <c r="D76">
        <v>8</v>
      </c>
      <c r="E76">
        <v>4</v>
      </c>
      <c r="F76">
        <f t="shared" si="0"/>
        <v>2</v>
      </c>
    </row>
    <row r="77" spans="1:6" ht="15" x14ac:dyDescent="0.25">
      <c r="A77" s="138">
        <v>41925</v>
      </c>
      <c r="B77">
        <v>10</v>
      </c>
      <c r="C77">
        <v>6</v>
      </c>
      <c r="D77">
        <v>10</v>
      </c>
      <c r="E77">
        <v>5</v>
      </c>
      <c r="F77">
        <f t="shared" si="0"/>
        <v>4</v>
      </c>
    </row>
    <row r="78" spans="1:6" ht="15" x14ac:dyDescent="0.25">
      <c r="A78" s="138">
        <v>41926</v>
      </c>
      <c r="B78">
        <v>18</v>
      </c>
      <c r="C78">
        <v>6</v>
      </c>
      <c r="D78">
        <v>18</v>
      </c>
      <c r="E78">
        <v>5</v>
      </c>
      <c r="F78">
        <f t="shared" si="0"/>
        <v>12</v>
      </c>
    </row>
    <row r="79" spans="1:6" ht="15" x14ac:dyDescent="0.25">
      <c r="A79" s="138">
        <v>41927</v>
      </c>
      <c r="B79">
        <v>15</v>
      </c>
      <c r="C79">
        <v>8</v>
      </c>
      <c r="D79">
        <v>15</v>
      </c>
      <c r="E79">
        <v>7</v>
      </c>
      <c r="F79">
        <f t="shared" si="0"/>
        <v>7</v>
      </c>
    </row>
    <row r="80" spans="1:6" ht="15" x14ac:dyDescent="0.25">
      <c r="A80" s="138">
        <v>41928</v>
      </c>
      <c r="B80">
        <v>14</v>
      </c>
      <c r="C80">
        <v>7</v>
      </c>
      <c r="D80">
        <v>14</v>
      </c>
      <c r="E80">
        <v>5</v>
      </c>
      <c r="F80">
        <f t="shared" si="0"/>
        <v>7</v>
      </c>
    </row>
    <row r="81" spans="1:6" ht="15" x14ac:dyDescent="0.25">
      <c r="A81" s="138">
        <v>41929</v>
      </c>
      <c r="B81">
        <v>16</v>
      </c>
      <c r="C81">
        <v>8</v>
      </c>
      <c r="D81">
        <v>16</v>
      </c>
      <c r="E81">
        <v>6</v>
      </c>
      <c r="F81">
        <f t="shared" si="0"/>
        <v>8</v>
      </c>
    </row>
    <row r="82" spans="1:6" ht="15" x14ac:dyDescent="0.25">
      <c r="A82" s="138">
        <v>41930</v>
      </c>
      <c r="B82">
        <v>13</v>
      </c>
      <c r="C82">
        <v>13</v>
      </c>
      <c r="D82">
        <v>13</v>
      </c>
      <c r="E82">
        <v>10</v>
      </c>
      <c r="F82">
        <f t="shared" si="0"/>
        <v>0</v>
      </c>
    </row>
    <row r="83" spans="1:6" ht="15" x14ac:dyDescent="0.25">
      <c r="A83" s="138">
        <v>41931</v>
      </c>
      <c r="B83">
        <v>8</v>
      </c>
      <c r="C83">
        <v>5</v>
      </c>
      <c r="D83">
        <v>8</v>
      </c>
      <c r="E83">
        <v>4</v>
      </c>
      <c r="F83">
        <f t="shared" si="0"/>
        <v>3</v>
      </c>
    </row>
    <row r="84" spans="1:6" ht="15" x14ac:dyDescent="0.25">
      <c r="A84" s="138">
        <v>41932</v>
      </c>
      <c r="B84">
        <v>7</v>
      </c>
      <c r="C84">
        <v>9</v>
      </c>
      <c r="D84">
        <v>7</v>
      </c>
      <c r="E84">
        <v>7</v>
      </c>
      <c r="F84">
        <f t="shared" si="0"/>
        <v>-2</v>
      </c>
    </row>
    <row r="85" spans="1:6" ht="15" x14ac:dyDescent="0.25">
      <c r="A85" s="138">
        <v>41933</v>
      </c>
      <c r="B85">
        <v>11</v>
      </c>
      <c r="C85">
        <v>9</v>
      </c>
      <c r="D85">
        <v>11</v>
      </c>
      <c r="E85">
        <v>7</v>
      </c>
      <c r="F85">
        <f t="shared" si="0"/>
        <v>2</v>
      </c>
    </row>
    <row r="86" spans="1:6" ht="15" x14ac:dyDescent="0.25">
      <c r="A86" s="138">
        <v>41934</v>
      </c>
      <c r="B86">
        <v>9</v>
      </c>
      <c r="C86">
        <v>10</v>
      </c>
      <c r="D86">
        <v>9</v>
      </c>
      <c r="E86">
        <v>7</v>
      </c>
      <c r="F86">
        <f t="shared" si="0"/>
        <v>-1</v>
      </c>
    </row>
    <row r="87" spans="1:6" ht="15" x14ac:dyDescent="0.25">
      <c r="A87" s="138">
        <v>41935</v>
      </c>
      <c r="B87">
        <v>9</v>
      </c>
      <c r="C87">
        <v>4</v>
      </c>
      <c r="D87">
        <v>9</v>
      </c>
      <c r="E87">
        <v>3</v>
      </c>
      <c r="F87">
        <f t="shared" si="0"/>
        <v>5</v>
      </c>
    </row>
    <row r="88" spans="1:6" ht="15" x14ac:dyDescent="0.25">
      <c r="A88" s="138">
        <v>41936</v>
      </c>
      <c r="B88">
        <v>12</v>
      </c>
      <c r="C88">
        <v>1</v>
      </c>
      <c r="D88">
        <v>12</v>
      </c>
      <c r="E88">
        <v>1</v>
      </c>
      <c r="F88">
        <f t="shared" si="0"/>
        <v>11</v>
      </c>
    </row>
    <row r="89" spans="1:6" ht="15" x14ac:dyDescent="0.25">
      <c r="A89" s="138">
        <v>41937</v>
      </c>
      <c r="B89">
        <v>13</v>
      </c>
      <c r="C89">
        <v>2</v>
      </c>
      <c r="D89">
        <v>13</v>
      </c>
      <c r="E89">
        <v>2</v>
      </c>
      <c r="F89">
        <f t="shared" si="0"/>
        <v>11</v>
      </c>
    </row>
    <row r="90" spans="1:6" ht="15" x14ac:dyDescent="0.25">
      <c r="A90" s="138">
        <v>41938</v>
      </c>
      <c r="B90">
        <v>10</v>
      </c>
      <c r="C90">
        <v>4</v>
      </c>
      <c r="D90">
        <v>10</v>
      </c>
      <c r="E90">
        <v>3</v>
      </c>
      <c r="F90">
        <f t="shared" si="0"/>
        <v>6</v>
      </c>
    </row>
    <row r="91" spans="1:6" ht="15" x14ac:dyDescent="0.25">
      <c r="A91" s="138">
        <v>41939</v>
      </c>
      <c r="B91">
        <v>12</v>
      </c>
      <c r="C91">
        <v>8</v>
      </c>
      <c r="D91">
        <v>12</v>
      </c>
      <c r="E91">
        <v>6</v>
      </c>
      <c r="F91">
        <f t="shared" si="0"/>
        <v>4</v>
      </c>
    </row>
    <row r="92" spans="1:6" ht="15" x14ac:dyDescent="0.25">
      <c r="A92" s="138">
        <v>41940</v>
      </c>
      <c r="B92">
        <v>14</v>
      </c>
      <c r="C92">
        <v>10</v>
      </c>
      <c r="D92">
        <v>14</v>
      </c>
      <c r="E92">
        <v>8</v>
      </c>
      <c r="F92">
        <f t="shared" si="0"/>
        <v>4</v>
      </c>
    </row>
    <row r="93" spans="1:6" ht="15" x14ac:dyDescent="0.25">
      <c r="A93" s="138">
        <f>A92+1</f>
        <v>41941</v>
      </c>
      <c r="B93" s="158">
        <v>16</v>
      </c>
      <c r="C93" s="158">
        <v>5</v>
      </c>
      <c r="D93" s="158">
        <v>16</v>
      </c>
      <c r="E93" s="158">
        <v>4</v>
      </c>
      <c r="F93" s="158">
        <f t="shared" si="0"/>
        <v>11</v>
      </c>
    </row>
    <row r="94" spans="1:6" ht="15" x14ac:dyDescent="0.25">
      <c r="A94" s="138">
        <f t="shared" ref="A94:A99" si="1">A93+1</f>
        <v>41942</v>
      </c>
      <c r="B94" s="158">
        <v>12</v>
      </c>
      <c r="C94" s="158">
        <v>6</v>
      </c>
      <c r="D94" s="158">
        <v>12</v>
      </c>
      <c r="E94" s="158">
        <v>4</v>
      </c>
      <c r="F94" s="158">
        <f t="shared" si="0"/>
        <v>6</v>
      </c>
    </row>
    <row r="95" spans="1:6" ht="15" x14ac:dyDescent="0.25">
      <c r="A95" s="138">
        <f t="shared" si="1"/>
        <v>41943</v>
      </c>
      <c r="B95" s="158">
        <v>11</v>
      </c>
      <c r="C95" s="158">
        <v>8</v>
      </c>
      <c r="D95" s="158">
        <v>11</v>
      </c>
      <c r="E95" s="158">
        <v>6</v>
      </c>
      <c r="F95" s="158">
        <f t="shared" si="0"/>
        <v>3</v>
      </c>
    </row>
    <row r="96" spans="1:6" ht="15" x14ac:dyDescent="0.25">
      <c r="A96" s="138">
        <f t="shared" si="1"/>
        <v>41944</v>
      </c>
      <c r="B96" s="158">
        <v>14</v>
      </c>
      <c r="C96" s="158">
        <v>7</v>
      </c>
      <c r="D96" s="158">
        <v>14</v>
      </c>
      <c r="E96" s="158">
        <v>6</v>
      </c>
      <c r="F96" s="158">
        <f t="shared" si="0"/>
        <v>7</v>
      </c>
    </row>
    <row r="97" spans="1:6" ht="15" x14ac:dyDescent="0.25">
      <c r="A97" s="138">
        <f t="shared" si="1"/>
        <v>41945</v>
      </c>
      <c r="B97" s="158">
        <v>14</v>
      </c>
      <c r="C97" s="158">
        <v>15</v>
      </c>
      <c r="D97" s="158">
        <v>14</v>
      </c>
      <c r="E97" s="158">
        <v>12</v>
      </c>
      <c r="F97" s="158">
        <f t="shared" si="0"/>
        <v>-1</v>
      </c>
    </row>
    <row r="98" spans="1:6" x14ac:dyDescent="0.3">
      <c r="A98" s="138">
        <f t="shared" si="1"/>
        <v>41946</v>
      </c>
      <c r="B98" s="158">
        <v>14</v>
      </c>
      <c r="C98" s="158">
        <v>13</v>
      </c>
      <c r="D98" s="158">
        <v>14</v>
      </c>
      <c r="E98" s="158">
        <v>10</v>
      </c>
      <c r="F98" s="158">
        <f t="shared" si="0"/>
        <v>1</v>
      </c>
    </row>
    <row r="99" spans="1:6" x14ac:dyDescent="0.3">
      <c r="A99" s="138">
        <f t="shared" si="1"/>
        <v>41947</v>
      </c>
      <c r="B99" s="158">
        <v>16</v>
      </c>
      <c r="C99" s="158">
        <v>4</v>
      </c>
      <c r="D99" s="158">
        <v>16</v>
      </c>
      <c r="E99" s="158">
        <v>3</v>
      </c>
      <c r="F99" s="158">
        <f t="shared" si="0"/>
        <v>12</v>
      </c>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2014-11-05T22:21:48Z</cp:lastPrinted>
  <dcterms:created xsi:type="dcterms:W3CDTF">2006-09-16T00:00:00Z</dcterms:created>
  <dcterms:modified xsi:type="dcterms:W3CDTF">2014-11-06T16:50:26Z</dcterms:modified>
</cp:coreProperties>
</file>