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30" yWindow="2775" windowWidth="19230" windowHeight="8760" tabRatio="862"/>
  </bookViews>
  <sheets>
    <sheet name="Service Metrics (items 1-2)" sheetId="1" r:id="rId1"/>
    <sheet name="Service Metrics (items 3-6)" sheetId="6" r:id="rId2"/>
    <sheet name="Grain Metrics 1 (item 7)" sheetId="2" r:id="rId3"/>
    <sheet name="Grain Metrics 2 (item 8)" sheetId="3" r:id="rId4"/>
    <sheet name="Grain &amp; Coal Plans (items 9-10)" sheetId="5" r:id="rId5"/>
  </sheets>
  <definedNames>
    <definedName name="_xlnm.Print_Area" localSheetId="4">'Grain &amp; Coal Plans (items 9-10)'!$A$1:$F$28</definedName>
    <definedName name="_xlnm.Print_Area" localSheetId="2">'Grain Metrics 1 (item 7)'!$A$1:$E$36</definedName>
    <definedName name="_xlnm.Print_Area" localSheetId="3">'Grain Metrics 2 (item 8)'!$A$1:$G$39</definedName>
    <definedName name="_xlnm.Print_Area" localSheetId="0">'Service Metrics (items 1-2)'!$A$1:$F$29</definedName>
    <definedName name="_xlnm.Print_Area" localSheetId="1">'Service Metrics (items 3-6)'!$A$1:$H$50</definedName>
  </definedNames>
  <calcPr calcId="145621"/>
</workbook>
</file>

<file path=xl/calcChain.xml><?xml version="1.0" encoding="utf-8"?>
<calcChain xmlns="http://schemas.openxmlformats.org/spreadsheetml/2006/main">
  <c r="G32" i="3" l="1"/>
  <c r="F32" i="3"/>
  <c r="B32" i="3"/>
  <c r="B13" i="6"/>
  <c r="E4" i="2"/>
  <c r="F36" i="6"/>
  <c r="E36" i="6"/>
  <c r="D36" i="6"/>
  <c r="C36" i="6"/>
  <c r="B36" i="6"/>
  <c r="H29" i="6"/>
  <c r="H30" i="6"/>
  <c r="H31" i="6"/>
  <c r="H32" i="6"/>
  <c r="H33" i="6"/>
  <c r="H34" i="6"/>
  <c r="H35" i="6"/>
  <c r="H28" i="6"/>
  <c r="B3" i="5"/>
  <c r="A3" i="5"/>
  <c r="B3" i="3"/>
  <c r="A3" i="3"/>
  <c r="B3" i="6"/>
  <c r="A3" i="6"/>
  <c r="B3" i="2"/>
  <c r="A3" i="2"/>
  <c r="E32" i="3" l="1"/>
  <c r="D32" i="3"/>
  <c r="B14" i="6"/>
  <c r="H36" i="6"/>
  <c r="D32" i="2"/>
  <c r="C32" i="2"/>
  <c r="B32" i="2"/>
  <c r="E4" i="6" l="1"/>
  <c r="E4" i="3"/>
  <c r="E4" i="5"/>
  <c r="E3" i="1"/>
  <c r="E3" i="3" s="1"/>
  <c r="E3" i="6" l="1"/>
  <c r="E3" i="2"/>
  <c r="E3" i="5"/>
</calcChain>
</file>

<file path=xl/sharedStrings.xml><?xml version="1.0" encoding="utf-8"?>
<sst xmlns="http://schemas.openxmlformats.org/spreadsheetml/2006/main" count="217" uniqueCount="148">
  <si>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</si>
  <si>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</si>
  <si>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</si>
  <si>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</si>
  <si>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</si>
  <si>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</si>
  <si>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</si>
  <si>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</si>
  <si>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</si>
  <si>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</si>
  <si>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</si>
  <si>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</si>
  <si>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</si>
  <si>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</si>
  <si>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</si>
  <si>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</si>
  <si>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</si>
  <si>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</si>
  <si>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</si>
  <si>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</si>
  <si>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</si>
  <si>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</si>
  <si>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</si>
  <si>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</si>
  <si>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</si>
  <si>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</si>
  <si>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AZ</t>
  </si>
  <si>
    <t>CA</t>
  </si>
  <si>
    <t>CO</t>
  </si>
  <si>
    <t>AR</t>
  </si>
  <si>
    <t>ID</t>
  </si>
  <si>
    <t>IL</t>
  </si>
  <si>
    <t>IA</t>
  </si>
  <si>
    <t>KS</t>
  </si>
  <si>
    <t>LA</t>
  </si>
  <si>
    <t>MN</t>
  </si>
  <si>
    <t>MO</t>
  </si>
  <si>
    <t>MT</t>
  </si>
  <si>
    <t>NE</t>
  </si>
  <si>
    <t>NV</t>
  </si>
  <si>
    <t>NM</t>
  </si>
  <si>
    <t>OK</t>
  </si>
  <si>
    <t>OR</t>
  </si>
  <si>
    <t>TN</t>
  </si>
  <si>
    <t>TX</t>
  </si>
  <si>
    <t>UT</t>
  </si>
  <si>
    <t>WA</t>
  </si>
  <si>
    <t>WI</t>
  </si>
  <si>
    <t>WY</t>
  </si>
  <si>
    <t>TOTAL</t>
  </si>
  <si>
    <t>State</t>
  </si>
  <si>
    <t>Powder River Basin</t>
  </si>
  <si>
    <t>Illinois Basin</t>
  </si>
  <si>
    <t>Uinta Basin</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</si>
  <si>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</si>
  <si>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</si>
  <si>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</si>
  <si>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</si>
  <si>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</si>
  <si>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</si>
  <si>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</si>
  <si>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</si>
  <si>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</si>
  <si>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</si>
  <si>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</si>
  <si>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</si>
  <si>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</si>
  <si>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</si>
  <si>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</si>
  <si>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</si>
  <si>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</si>
  <si>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</si>
  <si>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</si>
  <si>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</si>
  <si>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</si>
  <si>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</si>
  <si>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</si>
  <si>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</si>
  <si>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</si>
  <si>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</si>
  <si>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</si>
  <si>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</si>
  <si>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</si>
  <si>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</si>
  <si>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</si>
  <si>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</si>
  <si>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</si>
  <si>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</si>
  <si>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</si>
  <si>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1  Chicago (Proviso), IL</t>
  </si>
  <si>
    <t>2  Fort Worth, TX</t>
  </si>
  <si>
    <t>3  Houston (Englewood), TX</t>
  </si>
  <si>
    <t>4  Livonia, LA</t>
  </si>
  <si>
    <t>5  North Little Rock, AR</t>
  </si>
  <si>
    <t>6  North Platte East, NE</t>
  </si>
  <si>
    <t>7  North Platte West, NE</t>
  </si>
  <si>
    <t>8  Pine Bluff, AR</t>
  </si>
  <si>
    <t>9  Roseville, CA</t>
  </si>
  <si>
    <t>10  West Colton, CA</t>
  </si>
  <si>
    <t>AR/TX</t>
  </si>
  <si>
    <t>CA/AZ</t>
  </si>
  <si>
    <t>Gulf</t>
  </si>
  <si>
    <t>Mexico</t>
  </si>
  <si>
    <t>PNW</t>
  </si>
  <si>
    <t>Other Domestic</t>
  </si>
  <si>
    <t>Trip Performance
Previous Four Weeks</t>
  </si>
  <si>
    <t xml:space="preserve">Methodology:  </t>
  </si>
  <si>
    <t>yard and local trains.</t>
  </si>
  <si>
    <t>Number of grain cars loaded and billed each week by state and type of train service.  A carload is counted when the loaded car is released by UP's customer or</t>
  </si>
  <si>
    <t>received in interchange from another railroad. State is based on UP origin.  Shuttle / dedicated train service includes cars moving on grain shuttle trains.  Other than</t>
  </si>
  <si>
    <t>shuttle / dedicated train service includes all other cars moving on unit grain trains or manifest service.</t>
  </si>
  <si>
    <t>Average daily count of loaded coal trains released by the mines.</t>
  </si>
  <si>
    <t>Cumulative weekly number, based on daily snapshots of active trains held for more than six consecutive hours.  No train is counted more than once each week.  Excludes</t>
  </si>
  <si>
    <t>Railroad: Union Pacific</t>
  </si>
  <si>
    <r>
      <t xml:space="preserve">for the current half.  </t>
    </r>
    <r>
      <rPr>
        <b/>
        <u/>
        <sz val="10"/>
        <color rgb="FF002060"/>
        <rFont val="Arial"/>
        <family val="2"/>
      </rPr>
      <t>Average number of days late for outstanding orders:</t>
    </r>
    <r>
      <rPr>
        <b/>
        <sz val="10"/>
        <color rgb="FF002060"/>
        <rFont val="Arial"/>
        <family val="2"/>
      </rPr>
      <t xml:space="preserve">  For any outstanding orders from prior half-month periods, we calculate the number of days past the end of the half that </t>
    </r>
  </si>
  <si>
    <r>
      <t xml:space="preserve">the cars were ordered for.  </t>
    </r>
    <r>
      <rPr>
        <b/>
        <u/>
        <sz val="10"/>
        <color rgb="FF002060"/>
        <rFont val="Arial"/>
        <family val="2"/>
      </rPr>
      <t>New car orders</t>
    </r>
    <r>
      <rPr>
        <b/>
        <sz val="10"/>
        <color rgb="FF002060"/>
        <rFont val="Arial"/>
        <family val="2"/>
      </rPr>
      <t xml:space="preserve"> are requests received during the reporting period for the next half-month period and beyond.  </t>
    </r>
    <r>
      <rPr>
        <b/>
        <u/>
        <sz val="10"/>
        <color rgb="FF002060"/>
        <rFont val="Arial"/>
        <family val="2"/>
      </rPr>
      <t>Car orders filled</t>
    </r>
    <r>
      <rPr>
        <b/>
        <sz val="10"/>
        <color rgb="FF002060"/>
        <rFont val="Arial"/>
        <family val="2"/>
      </rPr>
      <t xml:space="preserve"> are the number of empty cars delivered </t>
    </r>
  </si>
  <si>
    <t xml:space="preserve">to customers for loading during the reporting period.  For offline customers, orders are filled when cars are delivered or offered in interchange to the connecting carrier.  The data in columns a </t>
  </si>
  <si>
    <t>and b is calculated from a snapshot of outstanding car orders taken every Monday.  The data in columns c, d, and e is based on a reporting period that spans Sunday through Saturday.  This</t>
  </si>
  <si>
    <t>metric excludes cars in UP's shuttle train program because those cars are controlled by the shuttle operator.</t>
  </si>
  <si>
    <r>
      <t xml:space="preserve">Per the tariff, Union Pacific accepts grain orders for half-month periods.  </t>
    </r>
    <r>
      <rPr>
        <b/>
        <u/>
        <sz val="10"/>
        <color rgb="FF002060"/>
        <rFont val="Arial"/>
        <family val="2"/>
      </rPr>
      <t>Outstanding orders</t>
    </r>
    <r>
      <rPr>
        <b/>
        <sz val="10"/>
        <color rgb="FF002060"/>
        <rFont val="Arial"/>
        <family val="2"/>
      </rPr>
      <t xml:space="preserve"> include unfilled guaranteed orders from prior half-month periods plus all unfilled guaranteed orders</t>
    </r>
  </si>
  <si>
    <t>8.      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</si>
  <si>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</si>
  <si>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r>
      <t xml:space="preserve">Loadings Average
</t>
    </r>
    <r>
      <rPr>
        <b/>
        <sz val="10"/>
        <rFont val="Arial"/>
        <family val="2"/>
      </rPr>
      <t>Current Week</t>
    </r>
  </si>
  <si>
    <t xml:space="preserve">Average trips per shuttle set per month = 720 hours per month / (Average loaded cycle hours + Average empty cycle hours).  </t>
  </si>
  <si>
    <t xml:space="preserve">A loaded cycle is measured from loaded release to empty release.  An empty cycle is measured from empty release to </t>
  </si>
  <si>
    <t xml:space="preserve">loaded release.  The average cycle times are calculated for all cycles that closed during the 4-week reporting period.  </t>
  </si>
  <si>
    <t xml:space="preserve">Union Pacific currently has two shuttle sets dedicated to a routine inspection and preventative maintenance program. That </t>
  </si>
  <si>
    <t>shop time is included in our measure.</t>
  </si>
  <si>
    <t>AAR cars on line measure.  Calculated by AAR using Railinc data.  Average daily inventory of all freight cars in revenue fleet</t>
  </si>
  <si>
    <t>regardless of location or status.  Includes cars located on shortline railroads, cars delivered to customer facilities and stored</t>
  </si>
  <si>
    <t>cars.  Excludes maintenance of way cars.  Articulated cars are counted as a single unit.</t>
  </si>
  <si>
    <t xml:space="preserve">Measured at origin, from customer release to train departure.  Release time is based on the last cut of five or more cars. </t>
  </si>
  <si>
    <t>Includes trains transporting both loaded and empty freight cars.  Excludes trains received in interchange from another</t>
  </si>
  <si>
    <t>railroad and intermodal trains.  Union Pacific is implementing a process to report origin dwell time for automotive trains, but</t>
  </si>
  <si>
    <t>we are unable to provide reliable information at this time.</t>
  </si>
  <si>
    <t>Customer, Foreign Road, 
Incidents/Weather, Other</t>
  </si>
  <si>
    <t>AAR train speed measure.  Calculated by dividing train-miles by total</t>
  </si>
  <si>
    <t xml:space="preserve">hours from origin to destination, less intermediate terminal time. </t>
  </si>
  <si>
    <t>Excludes the following train categories:  yard, local, passenger,</t>
  </si>
  <si>
    <t>foreign, and maintenance of way.</t>
  </si>
  <si>
    <t>AAR terminal dwell measure.  Average hours a car resides at the</t>
  </si>
  <si>
    <t>specified terminal location.  Begins with train arrival, customer</t>
  </si>
  <si>
    <t>release, or interchange receipt.  Ends with train departure, customer</t>
  </si>
  <si>
    <t xml:space="preserve">placement (actual or constructive), interchange offering or delivery. </t>
  </si>
  <si>
    <t xml:space="preserve">Excludes cars that move through a terminal on run-through  trains. </t>
  </si>
  <si>
    <t>Also excludes stored cars, bad ordered cars, and maintenance of way</t>
  </si>
  <si>
    <t>cars.</t>
  </si>
  <si>
    <t>Year: 2015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</si>
</sst>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4" x14ac:knownFonts="1">
    <font>
      <sz val="10"/>
      <name val="Arial"/>
      <family val="2"/>
    </font>
    <font>
      <sz val="10"/>
      <color theme="1"/>
      <name val="Arial"/>
      <family val="2"/>
    </font>
    <font>
      <sz val="10"/>
      <color rgb="FF000000"/>
      <name val="Times New Roman"/>
      <family val="1"/>
    </font>
    <font>
      <sz val="11"/>
      <color theme="1"/>
      <name val="Calibri"/>
      <family val="2"/>
      <scheme val="minor"/>
    </font>
    <font>
      <b/>
      <sz val="9"/>
      <color indexed="8"/>
      <name val="Tahoma"/>
      <family val="2"/>
    </font>
    <font>
      <sz val="10"/>
      <name val="Arial"/>
      <family val="2"/>
    </font>
    <font>
      <b/>
      <sz val="10"/>
      <color rgb="FF002060"/>
      <name val="Arial"/>
      <family val="2"/>
    </font>
    <font>
      <b/>
      <u/>
      <sz val="10"/>
      <color rgb="FF002060"/>
      <name val="Arial"/>
      <family val="2"/>
    </font>
    <font>
      <b/>
      <sz val="10"/>
      <color theme="1"/>
      <name val="Arial"/>
      <family val="2"/>
    </font>
    <font>
      <b/>
      <u/>
      <sz val="10"/>
      <color theme="1"/>
      <name val="Arial"/>
      <family val="2"/>
    </font>
    <font>
      <b/>
      <sz val="10"/>
      <name val="Arial"/>
      <family val="2"/>
    </font>
    <font>
      <u/>
      <sz val="10"/>
      <color theme="1"/>
      <name val="Arial"/>
      <family val="2"/>
    </font>
    <font>
      <b/>
      <u/>
      <sz val="18"/>
      <color theme="1"/>
      <name val="Arial"/>
      <family val="2"/>
    </font>
    <font>
      <sz val="18"/>
      <name val="Arial"/>
      <family val="2"/>
    </font>
  </fonts>
  <fills count="5">
    <fill>
      <patternFill patternType="none"/>
    </fill>
    <fill>
      <patternFill patternType="gray125"/>
    </fill>
    <fill>
      <patternFill patternType="solid">
        <fgColor rgb="FFF0FBB7"/>
        <bgColor indexed="64"/>
      </patternFill>
    </fill>
    <fill>
      <patternFill patternType="solid">
        <fgColor indexed="22"/>
        <bgColor indexed="64"/>
      </patternFill>
    </fill>
    <fill>
      <patternFill patternType="solid">
        <fgColor theme="0" tint="-0.3499862666707357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4">
    <xf numFmtId="0" fontId="0" fillId="0" borderId="0"/>
    <xf numFmtId="0" fontId="2" fillId="0" borderId="0"/>
    <xf numFmtId="44" fontId="3" fillId="0" borderId="0" applyFont="0" applyFill="0" applyBorder="0" applyAlignment="0" applyProtection="0"/>
    <xf numFmtId="0" fontId="4" fillId="3" borderId="26">
      <alignment vertical="center"/>
    </xf>
  </cellStyleXfs>
  <cellXfs count="140">
    <xf numFmtId="0" fontId="0" fillId="0" borderId="0" xfId="0"/>
    <xf numFmtId="49" fontId="5" fillId="0" borderId="1" xfId="0" applyNumberFormat="1" applyFont="1" applyBorder="1" applyAlignment="1">
      <alignment vertical="top"/>
    </xf>
    <xf numFmtId="164" fontId="6" fillId="0" borderId="0" xfId="0" applyNumberFormat="1" applyFont="1" applyBorder="1" applyAlignment="1">
      <alignment horizontal="left" vertical="center"/>
    </xf>
    <xf numFmtId="164" fontId="6" fillId="0" borderId="0" xfId="0" applyNumberFormat="1" applyFont="1" applyFill="1" applyBorder="1" applyAlignment="1">
      <alignment horizontal="left" vertical="center"/>
    </xf>
    <xf numFmtId="3" fontId="5" fillId="2" borderId="1" xfId="0" applyNumberFormat="1" applyFont="1" applyFill="1" applyBorder="1" applyAlignment="1">
      <alignment horizontal="right" vertical="center" indent="13"/>
    </xf>
    <xf numFmtId="3" fontId="5" fillId="0" borderId="1" xfId="0" applyNumberFormat="1" applyFont="1" applyFill="1" applyBorder="1" applyAlignment="1">
      <alignment horizontal="right" vertical="center" indent="13"/>
    </xf>
    <xf numFmtId="0" fontId="5" fillId="0" borderId="25" xfId="0" applyFont="1" applyBorder="1" applyAlignment="1">
      <alignment horizontal="center" vertical="center"/>
    </xf>
    <xf numFmtId="0" fontId="5" fillId="0" borderId="0" xfId="0" applyFont="1" applyBorder="1" applyAlignment="1">
      <alignment horizontal="center" vertical="center"/>
    </xf>
    <xf numFmtId="0" fontId="5" fillId="0" borderId="0" xfId="0" applyFont="1"/>
    <xf numFmtId="0" fontId="5" fillId="0" borderId="0" xfId="0" applyFont="1" applyBorder="1"/>
    <xf numFmtId="0" fontId="5" fillId="0" borderId="2" xfId="0" applyFont="1" applyBorder="1" applyAlignment="1">
      <alignment wrapText="1"/>
    </xf>
    <xf numFmtId="2" fontId="5" fillId="0" borderId="0" xfId="0" applyNumberFormat="1" applyFont="1" applyBorder="1"/>
    <xf numFmtId="3" fontId="5" fillId="0" borderId="0" xfId="0" applyNumberFormat="1" applyFont="1" applyBorder="1"/>
    <xf numFmtId="0" fontId="5" fillId="0" borderId="1" xfId="0" applyFont="1" applyBorder="1" applyAlignment="1">
      <alignment wrapText="1"/>
    </xf>
    <xf numFmtId="164" fontId="5" fillId="0" borderId="0" xfId="0" applyNumberFormat="1" applyFont="1" applyBorder="1" applyAlignment="1">
      <alignment horizontal="right" vertical="center" wrapText="1"/>
    </xf>
    <xf numFmtId="2" fontId="5" fillId="0" borderId="0" xfId="0" applyNumberFormat="1" applyFont="1" applyBorder="1" applyAlignment="1"/>
    <xf numFmtId="0" fontId="5" fillId="0" borderId="0" xfId="0" applyFont="1" applyBorder="1" applyAlignment="1"/>
    <xf numFmtId="3" fontId="5" fillId="0" borderId="0" xfId="0" applyNumberFormat="1" applyFont="1" applyBorder="1" applyAlignment="1"/>
    <xf numFmtId="0" fontId="5" fillId="0" borderId="0" xfId="0" applyFont="1" applyBorder="1" applyAlignment="1">
      <alignment horizontal="right" vertical="center"/>
    </xf>
    <xf numFmtId="0" fontId="5" fillId="0" borderId="2" xfId="0" applyFont="1" applyBorder="1" applyAlignment="1">
      <alignment horizontal="left" vertical="top"/>
    </xf>
    <xf numFmtId="4" fontId="5" fillId="0" borderId="0" xfId="0" applyNumberFormat="1" applyFont="1" applyBorder="1"/>
    <xf numFmtId="0" fontId="5" fillId="0" borderId="0" xfId="0" applyFont="1" applyBorder="1" applyAlignment="1">
      <alignment horizontal="left"/>
    </xf>
    <xf numFmtId="0" fontId="5" fillId="0" borderId="1" xfId="0" applyFont="1" applyBorder="1" applyAlignment="1">
      <alignment horizontal="left" wrapText="1"/>
    </xf>
    <xf numFmtId="0" fontId="9" fillId="0" borderId="24" xfId="0" applyFont="1" applyBorder="1" applyAlignment="1">
      <alignment horizontal="center" vertical="center"/>
    </xf>
    <xf numFmtId="0" fontId="8" fillId="0" borderId="17" xfId="0" applyFont="1" applyBorder="1" applyAlignment="1">
      <alignment horizontal="left" vertical="top"/>
    </xf>
    <xf numFmtId="14" fontId="8" fillId="0" borderId="18" xfId="0" applyNumberFormat="1" applyFont="1" applyBorder="1"/>
    <xf numFmtId="0" fontId="8" fillId="0" borderId="19" xfId="0" applyFont="1" applyBorder="1" applyAlignment="1">
      <alignment horizontal="left" vertical="top" wrapText="1"/>
    </xf>
    <xf numFmtId="14" fontId="8" fillId="0" borderId="20" xfId="0" applyNumberFormat="1" applyFont="1" applyBorder="1"/>
    <xf numFmtId="0" fontId="8" fillId="0" borderId="0" xfId="0" applyFont="1" applyBorder="1" applyAlignment="1"/>
    <xf numFmtId="0" fontId="8" fillId="0" borderId="0" xfId="0" applyFont="1" applyBorder="1" applyAlignment="1">
      <alignment horizontal="center"/>
    </xf>
    <xf numFmtId="0" fontId="5" fillId="0" borderId="0" xfId="0" applyFont="1" applyBorder="1" applyAlignment="1">
      <alignment wrapText="1"/>
    </xf>
    <xf numFmtId="0" fontId="6" fillId="0" borderId="0" xfId="0" applyFont="1" applyBorder="1" applyAlignment="1"/>
    <xf numFmtId="0" fontId="8" fillId="0" borderId="0" xfId="0" applyFont="1" applyBorder="1" applyAlignment="1">
      <alignment vertical="center"/>
    </xf>
    <xf numFmtId="0" fontId="8" fillId="0" borderId="0" xfId="0" applyFont="1" applyBorder="1" applyAlignment="1">
      <alignment horizontal="center" vertical="center"/>
    </xf>
    <xf numFmtId="0" fontId="8" fillId="0" borderId="0" xfId="0" applyFont="1" applyBorder="1" applyAlignment="1">
      <alignment vertical="center" wrapText="1"/>
    </xf>
    <xf numFmtId="0" fontId="8" fillId="0" borderId="0" xfId="0" applyFont="1" applyBorder="1" applyAlignment="1">
      <alignment horizontal="center" vertical="center" wrapText="1"/>
    </xf>
    <xf numFmtId="0" fontId="5" fillId="0" borderId="2" xfId="0" applyFont="1" applyBorder="1" applyAlignment="1">
      <alignment horizontal="left"/>
    </xf>
    <xf numFmtId="0" fontId="5" fillId="0" borderId="2" xfId="0" applyFont="1" applyBorder="1"/>
    <xf numFmtId="0" fontId="5" fillId="0" borderId="1" xfId="0" applyFont="1" applyBorder="1"/>
    <xf numFmtId="0" fontId="5" fillId="0" borderId="0" xfId="0" applyFont="1" applyFill="1" applyBorder="1"/>
    <xf numFmtId="0" fontId="5" fillId="0" borderId="22" xfId="0" applyFont="1" applyBorder="1"/>
    <xf numFmtId="0" fontId="5" fillId="0" borderId="7" xfId="0" applyFont="1" applyBorder="1"/>
    <xf numFmtId="3" fontId="5" fillId="0" borderId="2" xfId="0" applyNumberFormat="1" applyFont="1" applyFill="1" applyBorder="1" applyAlignment="1">
      <alignment horizontal="right" vertical="center" wrapText="1" indent="4"/>
    </xf>
    <xf numFmtId="3" fontId="5" fillId="0" borderId="1" xfId="0" applyNumberFormat="1" applyFont="1" applyFill="1" applyBorder="1" applyAlignment="1">
      <alignment horizontal="right" vertical="center" wrapText="1" indent="4"/>
    </xf>
    <xf numFmtId="0" fontId="9" fillId="0" borderId="0" xfId="0" applyFont="1" applyBorder="1" applyAlignment="1">
      <alignment horizontal="center" vertical="center"/>
    </xf>
    <xf numFmtId="0" fontId="8" fillId="0" borderId="21" xfId="0" applyFont="1" applyBorder="1" applyAlignment="1">
      <alignment horizontal="left" vertical="top"/>
    </xf>
    <xf numFmtId="0" fontId="8" fillId="0" borderId="12" xfId="0" applyFont="1" applyBorder="1" applyAlignment="1">
      <alignment horizontal="left" vertical="top" wrapText="1"/>
    </xf>
    <xf numFmtId="14" fontId="8" fillId="0" borderId="20" xfId="0" applyNumberFormat="1" applyFont="1" applyBorder="1" applyAlignment="1">
      <alignment horizontal="right" vertical="top" wrapText="1"/>
    </xf>
    <xf numFmtId="0" fontId="8" fillId="0" borderId="0" xfId="0" applyFont="1" applyAlignment="1"/>
    <xf numFmtId="0" fontId="8" fillId="0" borderId="0" xfId="0" applyFont="1"/>
    <xf numFmtId="0" fontId="8" fillId="0" borderId="13" xfId="0" applyFont="1" applyFill="1" applyBorder="1" applyAlignment="1">
      <alignment horizontal="center" vertical="center" wrapText="1"/>
    </xf>
    <xf numFmtId="0" fontId="8" fillId="0" borderId="13" xfId="0" applyFont="1" applyBorder="1" applyAlignment="1">
      <alignment horizontal="center" vertical="center" wrapText="1"/>
    </xf>
    <xf numFmtId="0" fontId="8" fillId="0" borderId="7" xfId="0" applyFont="1" applyBorder="1" applyAlignment="1">
      <alignment horizontal="center" vertical="center"/>
    </xf>
    <xf numFmtId="0" fontId="8" fillId="0" borderId="13" xfId="0" applyFont="1" applyBorder="1" applyAlignment="1">
      <alignment horizontal="center" vertical="center"/>
    </xf>
    <xf numFmtId="0" fontId="8" fillId="0" borderId="16" xfId="0" applyFont="1" applyBorder="1" applyAlignment="1">
      <alignment horizontal="center" vertical="center"/>
    </xf>
    <xf numFmtId="49" fontId="5" fillId="0" borderId="17" xfId="0" applyNumberFormat="1" applyFont="1" applyBorder="1" applyAlignment="1">
      <alignment horizontal="left" vertical="top"/>
    </xf>
    <xf numFmtId="49" fontId="5" fillId="0" borderId="32" xfId="0" applyNumberFormat="1" applyFont="1" applyBorder="1" applyAlignment="1">
      <alignment horizontal="left" vertical="top"/>
    </xf>
    <xf numFmtId="49" fontId="5" fillId="0" borderId="19" xfId="0" applyNumberFormat="1" applyFont="1" applyBorder="1" applyAlignment="1">
      <alignment horizontal="left" vertical="top"/>
    </xf>
    <xf numFmtId="164" fontId="5" fillId="0" borderId="0" xfId="0" applyNumberFormat="1" applyFont="1" applyFill="1" applyBorder="1"/>
    <xf numFmtId="49" fontId="5" fillId="0" borderId="2" xfId="0" applyNumberFormat="1" applyFont="1" applyBorder="1" applyAlignment="1">
      <alignment vertical="top"/>
    </xf>
    <xf numFmtId="49" fontId="5" fillId="0" borderId="37" xfId="0" applyNumberFormat="1" applyFont="1" applyBorder="1" applyAlignment="1">
      <alignment vertical="top"/>
    </xf>
    <xf numFmtId="164" fontId="5" fillId="0" borderId="0" xfId="0" applyNumberFormat="1" applyFont="1"/>
    <xf numFmtId="0" fontId="8" fillId="0" borderId="0" xfId="0" applyFont="1" applyBorder="1"/>
    <xf numFmtId="0" fontId="8" fillId="0" borderId="10" xfId="0" applyFont="1" applyBorder="1" applyAlignment="1">
      <alignment horizontal="center" vertical="center" wrapText="1"/>
    </xf>
    <xf numFmtId="0" fontId="11" fillId="0" borderId="0" xfId="0" applyFont="1" applyBorder="1" applyAlignment="1">
      <alignment wrapText="1"/>
    </xf>
    <xf numFmtId="0" fontId="8" fillId="0" borderId="10" xfId="0" applyFont="1" applyBorder="1" applyAlignment="1">
      <alignment horizontal="center" vertical="center"/>
    </xf>
    <xf numFmtId="0" fontId="8" fillId="0" borderId="5" xfId="0" applyFont="1" applyBorder="1" applyAlignment="1">
      <alignment horizontal="center" vertical="center" wrapText="1"/>
    </xf>
    <xf numFmtId="164" fontId="8" fillId="0" borderId="5" xfId="0" applyNumberFormat="1" applyFont="1" applyBorder="1" applyAlignment="1">
      <alignment horizontal="center" vertical="center" wrapText="1"/>
    </xf>
    <xf numFmtId="0" fontId="8" fillId="0" borderId="11" xfId="0" applyFont="1" applyBorder="1" applyAlignment="1">
      <alignment horizontal="center" vertical="center" wrapText="1"/>
    </xf>
    <xf numFmtId="0" fontId="8" fillId="2" borderId="9"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3" xfId="0" applyFont="1" applyBorder="1" applyAlignment="1">
      <alignment horizontal="center" vertical="center" wrapText="1"/>
    </xf>
    <xf numFmtId="3" fontId="1" fillId="0" borderId="9" xfId="0" applyNumberFormat="1" applyFont="1" applyFill="1" applyBorder="1" applyAlignment="1">
      <alignment horizontal="right" vertical="center" indent="13"/>
    </xf>
    <xf numFmtId="3" fontId="1" fillId="2" borderId="9" xfId="0" applyNumberFormat="1" applyFont="1" applyFill="1" applyBorder="1" applyAlignment="1">
      <alignment horizontal="right" vertical="center" indent="13"/>
    </xf>
    <xf numFmtId="0" fontId="8" fillId="0" borderId="1" xfId="0" applyFont="1" applyBorder="1" applyAlignment="1">
      <alignment horizontal="center" vertical="center"/>
    </xf>
    <xf numFmtId="3" fontId="8" fillId="0" borderId="2" xfId="0" applyNumberFormat="1" applyFont="1" applyBorder="1" applyAlignment="1">
      <alignment horizontal="right" vertical="center" indent="13"/>
    </xf>
    <xf numFmtId="0" fontId="8" fillId="0" borderId="0" xfId="0" applyFont="1" applyFill="1" applyBorder="1" applyAlignment="1">
      <alignment horizontal="center" vertical="center"/>
    </xf>
    <xf numFmtId="0" fontId="13" fillId="0" borderId="0" xfId="0" applyFont="1"/>
    <xf numFmtId="38" fontId="5" fillId="2" borderId="1" xfId="0" applyNumberFormat="1" applyFont="1" applyFill="1" applyBorder="1" applyAlignment="1">
      <alignment horizontal="right" vertical="center" indent="7"/>
    </xf>
    <xf numFmtId="38" fontId="1" fillId="2" borderId="1" xfId="0" applyNumberFormat="1" applyFont="1" applyFill="1" applyBorder="1" applyAlignment="1">
      <alignment horizontal="right" vertical="center" indent="7"/>
    </xf>
    <xf numFmtId="38" fontId="1" fillId="0" borderId="9" xfId="0" applyNumberFormat="1" applyFont="1" applyFill="1" applyBorder="1" applyAlignment="1">
      <alignment horizontal="right" vertical="center" indent="7"/>
    </xf>
    <xf numFmtId="38" fontId="5" fillId="0" borderId="1" xfId="0" applyNumberFormat="1" applyFont="1" applyBorder="1" applyAlignment="1">
      <alignment horizontal="right" vertical="center" indent="7"/>
    </xf>
    <xf numFmtId="38" fontId="5" fillId="0" borderId="1" xfId="0" applyNumberFormat="1" applyFont="1" applyFill="1" applyBorder="1" applyAlignment="1">
      <alignment horizontal="right" vertical="center" indent="7"/>
    </xf>
    <xf numFmtId="38" fontId="8" fillId="0" borderId="1" xfId="0" applyNumberFormat="1" applyFont="1" applyFill="1" applyBorder="1" applyAlignment="1">
      <alignment horizontal="right" vertical="center" indent="7"/>
    </xf>
    <xf numFmtId="164" fontId="5" fillId="0" borderId="14" xfId="0" applyNumberFormat="1" applyFont="1" applyBorder="1" applyAlignment="1">
      <alignment horizontal="right" vertical="center" wrapText="1" indent="5"/>
    </xf>
    <xf numFmtId="164" fontId="5" fillId="0" borderId="1" xfId="0" applyNumberFormat="1" applyFont="1" applyBorder="1" applyAlignment="1">
      <alignment horizontal="right" vertical="center" wrapText="1" indent="5"/>
    </xf>
    <xf numFmtId="164" fontId="5" fillId="0" borderId="2" xfId="0" applyNumberFormat="1" applyFont="1" applyBorder="1" applyAlignment="1">
      <alignment horizontal="right" vertical="center" indent="5"/>
    </xf>
    <xf numFmtId="164" fontId="5" fillId="0" borderId="1" xfId="0" applyNumberFormat="1" applyFont="1" applyBorder="1" applyAlignment="1">
      <alignment horizontal="right" vertical="center" indent="5"/>
    </xf>
    <xf numFmtId="3" fontId="5" fillId="0" borderId="14" xfId="0" applyNumberFormat="1" applyFont="1" applyFill="1" applyBorder="1" applyAlignment="1">
      <alignment horizontal="right" vertical="center" wrapText="1" indent="4"/>
    </xf>
    <xf numFmtId="164" fontId="5" fillId="0" borderId="1" xfId="0" applyNumberFormat="1" applyFont="1" applyBorder="1" applyAlignment="1">
      <alignment horizontal="center" wrapText="1"/>
    </xf>
    <xf numFmtId="3" fontId="5" fillId="0" borderId="2" xfId="0" applyNumberFormat="1" applyFont="1" applyBorder="1" applyAlignment="1">
      <alignment horizontal="center" vertical="center" wrapText="1"/>
    </xf>
    <xf numFmtId="3" fontId="5" fillId="0" borderId="1" xfId="0" applyNumberFormat="1" applyFont="1" applyBorder="1" applyAlignment="1">
      <alignment horizontal="center" vertical="center" wrapText="1"/>
    </xf>
    <xf numFmtId="3" fontId="5" fillId="0" borderId="1" xfId="0" applyNumberFormat="1" applyFont="1" applyFill="1" applyBorder="1" applyAlignment="1">
      <alignment horizontal="center" vertical="center" wrapText="1"/>
    </xf>
    <xf numFmtId="3" fontId="5" fillId="0" borderId="1" xfId="2" applyNumberFormat="1" applyFont="1" applyBorder="1" applyAlignment="1">
      <alignment horizontal="center" vertical="center" wrapText="1"/>
    </xf>
    <xf numFmtId="3" fontId="5" fillId="0" borderId="2" xfId="0" applyNumberFormat="1" applyFont="1" applyBorder="1" applyAlignment="1">
      <alignment horizontal="center" vertical="center"/>
    </xf>
    <xf numFmtId="164" fontId="6" fillId="0" borderId="0" xfId="0" applyNumberFormat="1" applyFont="1" applyBorder="1" applyAlignment="1">
      <alignment horizontal="right" vertical="center"/>
    </xf>
    <xf numFmtId="0" fontId="6" fillId="0" borderId="0" xfId="0" applyFont="1" applyBorder="1" applyAlignment="1">
      <alignment horizontal="right"/>
    </xf>
    <xf numFmtId="3" fontId="5" fillId="0" borderId="0" xfId="0" applyNumberFormat="1" applyFont="1" applyBorder="1" applyAlignment="1">
      <alignment horizontal="right"/>
    </xf>
    <xf numFmtId="0" fontId="5" fillId="0" borderId="0" xfId="0" applyFont="1" applyBorder="1" applyAlignment="1">
      <alignment horizontal="right"/>
    </xf>
    <xf numFmtId="0" fontId="8" fillId="0" borderId="0" xfId="0" applyFont="1" applyBorder="1" applyAlignment="1">
      <alignment horizontal="right" vertical="center"/>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12" fillId="0" borderId="3" xfId="0" applyFont="1" applyBorder="1" applyAlignment="1">
      <alignment horizontal="center" vertical="center"/>
    </xf>
    <xf numFmtId="0" fontId="13" fillId="0" borderId="6" xfId="0" applyFont="1" applyBorder="1" applyAlignment="1">
      <alignment horizontal="center" vertical="center"/>
    </xf>
    <xf numFmtId="0" fontId="13" fillId="0" borderId="4" xfId="0" applyFont="1" applyBorder="1" applyAlignment="1">
      <alignment horizontal="center" vertical="center"/>
    </xf>
    <xf numFmtId="0" fontId="8"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8" fillId="0" borderId="16" xfId="0" applyFont="1" applyBorder="1" applyAlignment="1">
      <alignment horizontal="center" vertical="center" wrapText="1"/>
    </xf>
    <xf numFmtId="3" fontId="5" fillId="4" borderId="27" xfId="0" applyNumberFormat="1" applyFont="1" applyFill="1" applyBorder="1" applyAlignment="1">
      <alignment horizontal="center" vertical="center" wrapText="1"/>
    </xf>
    <xf numFmtId="3" fontId="5" fillId="4" borderId="28" xfId="0" applyNumberFormat="1" applyFont="1" applyFill="1" applyBorder="1" applyAlignment="1">
      <alignment horizontal="center" vertical="center"/>
    </xf>
    <xf numFmtId="3" fontId="5" fillId="4" borderId="2" xfId="0" applyNumberFormat="1" applyFont="1" applyFill="1" applyBorder="1" applyAlignment="1">
      <alignment horizontal="center" vertical="center"/>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1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12" fillId="0" borderId="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 xfId="0" applyFont="1" applyBorder="1" applyAlignment="1">
      <alignment horizontal="center" vertical="center" wrapText="1"/>
    </xf>
    <xf numFmtId="0" fontId="8" fillId="0" borderId="3" xfId="0" applyFont="1" applyBorder="1" applyAlignment="1">
      <alignment horizontal="left" vertical="center" wrapText="1"/>
    </xf>
    <xf numFmtId="0" fontId="8" fillId="0" borderId="6" xfId="0" applyFont="1" applyBorder="1" applyAlignment="1">
      <alignment horizontal="left" vertical="center" wrapText="1"/>
    </xf>
    <xf numFmtId="0" fontId="5" fillId="0" borderId="4" xfId="0" applyFont="1" applyBorder="1" applyAlignment="1">
      <alignment wrapText="1"/>
    </xf>
    <xf numFmtId="0" fontId="8" fillId="0" borderId="4" xfId="0" applyFont="1" applyBorder="1" applyAlignment="1">
      <alignment horizontal="left" vertical="center" wrapText="1"/>
    </xf>
    <xf numFmtId="164" fontId="5" fillId="0" borderId="35" xfId="0" applyNumberFormat="1" applyFont="1" applyBorder="1" applyAlignment="1">
      <alignment horizontal="right" vertical="center" indent="15"/>
    </xf>
    <xf numFmtId="164" fontId="5" fillId="0" borderId="36" xfId="0" applyNumberFormat="1" applyFont="1" applyBorder="1" applyAlignment="1">
      <alignment horizontal="right" vertical="center" indent="15"/>
    </xf>
    <xf numFmtId="0" fontId="8" fillId="0" borderId="29" xfId="0" applyFont="1" applyBorder="1" applyAlignment="1">
      <alignment horizontal="center" vertical="center" wrapText="1"/>
    </xf>
    <xf numFmtId="164" fontId="5" fillId="0" borderId="30" xfId="0" applyNumberFormat="1" applyFont="1" applyBorder="1" applyAlignment="1">
      <alignment horizontal="right" vertical="center" indent="15"/>
    </xf>
    <xf numFmtId="164" fontId="5" fillId="0" borderId="31" xfId="0" applyNumberFormat="1" applyFont="1" applyBorder="1" applyAlignment="1">
      <alignment horizontal="right" vertical="center" indent="15"/>
    </xf>
    <xf numFmtId="164" fontId="5" fillId="0" borderId="33" xfId="0" applyNumberFormat="1" applyFont="1" applyBorder="1" applyAlignment="1">
      <alignment horizontal="right" vertical="center" indent="15"/>
    </xf>
    <xf numFmtId="164" fontId="5" fillId="0" borderId="34" xfId="0" applyNumberFormat="1" applyFont="1" applyBorder="1" applyAlignment="1">
      <alignment horizontal="right" vertical="center" indent="15"/>
    </xf>
  </cellXfs>
  <cellStyles count="4">
    <cellStyle name="Currency" xfId="2" builtinId="4"/>
    <cellStyle name="Normal" xfId="0" builtinId="0" customBuiltin="1"/>
    <cellStyle name="Normal 4" xfId="1"/>
    <cellStyle name="OBI_ColHeader" xfId="3"/>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9525</xdr:colOff>
      <xdr:row>40</xdr:row>
      <xdr:rowOff>44919</xdr:rowOff>
    </xdr:from>
    <xdr:to>
      <xdr:col>8</xdr:col>
      <xdr:colOff>19050</xdr:colOff>
      <xdr:row>50</xdr:row>
      <xdr:rowOff>0</xdr:rowOff>
    </xdr:to>
    <xdr:sp macro="" textlink="">
      <xdr:nvSpPr>
        <xdr:cNvPr id="2" name="TextBox 1"/>
        <xdr:cNvSpPr txBox="1"/>
      </xdr:nvSpPr>
      <xdr:spPr>
        <a:xfrm>
          <a:off x="8273545" y="7545857"/>
          <a:ext cx="3865526" cy="20768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50" b="1">
              <a:solidFill>
                <a:srgbClr val="002060"/>
              </a:solidFill>
              <a:latin typeface="Arial" pitchFamily="34" charset="0"/>
              <a:cs typeface="Arial" pitchFamily="34" charset="0"/>
            </a:rPr>
            <a:t>Cumulative weekly number, based on daily snapshots of freight cars in revenue service that have not moved for 48+ hours.  Begins with pull from customer facility or interchange receipt, and ends with car placement at customer facility or interchange delivery.  Excludes cars in hold status (constructively placed, stored, bad order, offered in interchange, etc.).  Excludes empty cars not billed to a specific consignee, non-revenue car movements, and cars billed to Union Pacific Railroad.  Excludes cars with no events reported during the past 28 days.  Articulated cars are counted as a single unit.  No car is counted more than once each week per car cycle.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9"/>
  <sheetViews>
    <sheetView showGridLines="0" tabSelected="1" zoomScaleNormal="100" workbookViewId="0">
      <selection activeCell="B34" sqref="B34"/>
    </sheetView>
  </sheetViews>
  <sheetFormatPr defaultRowHeight="12.75" x14ac:dyDescent="0.2"/>
  <cols>
    <col min="1" max="1" width="25.7109375" style="8" customWidth="1"/>
    <col min="2" max="5" width="20.7109375" style="8" customWidth="1"/>
    <col min="6" max="6" width="22.28515625" style="8" customWidth="1"/>
    <col min="7" max="16384" width="9.140625" style="8"/>
  </cols>
  <sheetData>
    <row r="1" spans="1:6" ht="39" customHeight="1" thickBot="1" x14ac:dyDescent="0.25">
      <c r="A1" s="107" t="s">
        <v>54</v>
      </c>
      <c r="B1" s="108"/>
      <c r="C1" s="108"/>
      <c r="D1" s="108"/>
      <c r="E1" s="108"/>
      <c r="F1" s="109"/>
    </row>
    <row r="2" spans="1:6" ht="14.25" customHeight="1" thickBot="1" x14ac:dyDescent="0.25">
      <c r="A2" s="23"/>
      <c r="B2" s="6"/>
      <c r="C2" s="6"/>
      <c r="D2" s="6"/>
      <c r="E2" s="6"/>
      <c r="F2" s="7"/>
    </row>
    <row r="3" spans="1:6" ht="15" customHeight="1" x14ac:dyDescent="0.2">
      <c r="A3" s="105" t="s">
        <v>113</v>
      </c>
      <c r="B3" s="110" t="s">
        <v>147</v>
      </c>
      <c r="C3" s="110" t="s">
        <v>66</v>
      </c>
      <c r="D3" s="24" t="s">
        <v>55</v>
      </c>
      <c r="E3" s="25">
        <f>+E4-6</f>
        <v>42091</v>
      </c>
    </row>
    <row r="4" spans="1:6" ht="13.5" thickBot="1" x14ac:dyDescent="0.25">
      <c r="A4" s="106"/>
      <c r="B4" s="111"/>
      <c r="C4" s="111"/>
      <c r="D4" s="26" t="s">
        <v>67</v>
      </c>
      <c r="E4" s="27">
        <v>42097</v>
      </c>
    </row>
    <row r="5" spans="1:6" ht="41.25" customHeight="1" thickBot="1" x14ac:dyDescent="0.25">
      <c r="A5" s="101" t="s">
        <v>72</v>
      </c>
      <c r="B5" s="104"/>
      <c r="C5" s="28"/>
      <c r="D5" s="29"/>
      <c r="E5" s="9"/>
      <c r="F5" s="29"/>
    </row>
    <row r="6" spans="1:6" ht="15.75" customHeight="1" x14ac:dyDescent="0.2">
      <c r="A6" s="10" t="s">
        <v>0</v>
      </c>
      <c r="B6" s="85">
        <v>28.6</v>
      </c>
      <c r="C6" s="96" t="s">
        <v>106</v>
      </c>
      <c r="D6" s="2" t="s">
        <v>136</v>
      </c>
      <c r="E6" s="9"/>
      <c r="F6" s="12"/>
    </row>
    <row r="7" spans="1:6" x14ac:dyDescent="0.2">
      <c r="A7" s="13" t="s">
        <v>5</v>
      </c>
      <c r="B7" s="86">
        <v>21.8</v>
      </c>
      <c r="C7" s="11"/>
      <c r="D7" s="2" t="s">
        <v>137</v>
      </c>
      <c r="E7" s="9"/>
      <c r="F7" s="12"/>
    </row>
    <row r="8" spans="1:6" x14ac:dyDescent="0.2">
      <c r="A8" s="13" t="s">
        <v>4</v>
      </c>
      <c r="B8" s="86">
        <v>26.5</v>
      </c>
      <c r="C8" s="11"/>
      <c r="D8" s="2" t="s">
        <v>138</v>
      </c>
      <c r="E8" s="9"/>
      <c r="F8" s="12"/>
    </row>
    <row r="9" spans="1:6" x14ac:dyDescent="0.2">
      <c r="A9" s="13" t="s">
        <v>3</v>
      </c>
      <c r="B9" s="86">
        <v>23.3</v>
      </c>
      <c r="C9" s="11"/>
      <c r="D9" s="2" t="s">
        <v>139</v>
      </c>
      <c r="E9" s="9"/>
      <c r="F9" s="12"/>
    </row>
    <row r="10" spans="1:6" x14ac:dyDescent="0.2">
      <c r="A10" s="13" t="s">
        <v>2</v>
      </c>
      <c r="B10" s="86">
        <v>24.2</v>
      </c>
      <c r="C10" s="11"/>
      <c r="D10" s="11"/>
      <c r="E10" s="9"/>
      <c r="F10" s="12"/>
    </row>
    <row r="11" spans="1:6" x14ac:dyDescent="0.2">
      <c r="A11" s="13" t="s">
        <v>1</v>
      </c>
      <c r="B11" s="86">
        <v>21.7</v>
      </c>
      <c r="C11" s="11"/>
      <c r="D11" s="11"/>
      <c r="E11" s="9"/>
      <c r="F11" s="12"/>
    </row>
    <row r="12" spans="1:6" x14ac:dyDescent="0.2">
      <c r="A12" s="13" t="s">
        <v>6</v>
      </c>
      <c r="B12" s="86">
        <v>21.2</v>
      </c>
      <c r="C12" s="11"/>
      <c r="D12" s="11"/>
      <c r="E12" s="9"/>
      <c r="F12" s="12"/>
    </row>
    <row r="13" spans="1:6" x14ac:dyDescent="0.2">
      <c r="A13" s="13" t="s">
        <v>7</v>
      </c>
      <c r="B13" s="86">
        <v>17.600000000000001</v>
      </c>
      <c r="C13" s="11"/>
      <c r="D13" s="11"/>
      <c r="E13" s="9"/>
      <c r="F13" s="12"/>
    </row>
    <row r="14" spans="1:6" ht="13.5" thickBot="1" x14ac:dyDescent="0.25">
      <c r="A14" s="9"/>
      <c r="B14" s="18"/>
      <c r="C14" s="11"/>
      <c r="D14" s="11"/>
      <c r="E14" s="9"/>
      <c r="F14" s="12"/>
    </row>
    <row r="15" spans="1:6" ht="13.5" thickBot="1" x14ac:dyDescent="0.25">
      <c r="A15" s="101" t="s">
        <v>61</v>
      </c>
      <c r="B15" s="102"/>
      <c r="C15" s="32"/>
      <c r="D15" s="33"/>
    </row>
    <row r="16" spans="1:6" ht="39" customHeight="1" thickBot="1" x14ac:dyDescent="0.25">
      <c r="A16" s="103"/>
      <c r="B16" s="104"/>
      <c r="C16" s="34"/>
      <c r="D16" s="35"/>
    </row>
    <row r="17" spans="1:4" ht="17.25" customHeight="1" x14ac:dyDescent="0.2">
      <c r="A17" s="19" t="s">
        <v>62</v>
      </c>
      <c r="B17" s="87">
        <v>28.4</v>
      </c>
      <c r="C17" s="20"/>
      <c r="D17" s="20"/>
    </row>
    <row r="18" spans="1:4" ht="21" customHeight="1" thickBot="1" x14ac:dyDescent="0.25">
      <c r="A18" s="21"/>
      <c r="B18" s="21"/>
      <c r="C18" s="20"/>
      <c r="D18" s="20"/>
    </row>
    <row r="19" spans="1:4" ht="49.5" customHeight="1" thickBot="1" x14ac:dyDescent="0.25">
      <c r="A19" s="101" t="s">
        <v>73</v>
      </c>
      <c r="B19" s="102"/>
      <c r="C19" s="34"/>
      <c r="D19" s="35"/>
    </row>
    <row r="20" spans="1:4" x14ac:dyDescent="0.2">
      <c r="A20" s="36" t="s">
        <v>89</v>
      </c>
      <c r="B20" s="86">
        <v>39.799999999999997</v>
      </c>
      <c r="C20" s="96" t="s">
        <v>106</v>
      </c>
      <c r="D20" s="2" t="s">
        <v>140</v>
      </c>
    </row>
    <row r="21" spans="1:4" x14ac:dyDescent="0.2">
      <c r="A21" s="22" t="s">
        <v>90</v>
      </c>
      <c r="B21" s="86">
        <v>30.5</v>
      </c>
      <c r="C21" s="31"/>
      <c r="D21" s="2" t="s">
        <v>141</v>
      </c>
    </row>
    <row r="22" spans="1:4" x14ac:dyDescent="0.2">
      <c r="A22" s="22" t="s">
        <v>91</v>
      </c>
      <c r="B22" s="86">
        <v>34.799999999999997</v>
      </c>
      <c r="C22" s="30"/>
      <c r="D22" s="2" t="s">
        <v>142</v>
      </c>
    </row>
    <row r="23" spans="1:4" x14ac:dyDescent="0.2">
      <c r="A23" s="22" t="s">
        <v>92</v>
      </c>
      <c r="B23" s="86">
        <v>26.7</v>
      </c>
      <c r="D23" s="2" t="s">
        <v>143</v>
      </c>
    </row>
    <row r="24" spans="1:4" x14ac:dyDescent="0.2">
      <c r="A24" s="22" t="s">
        <v>93</v>
      </c>
      <c r="B24" s="86">
        <v>26.4</v>
      </c>
      <c r="C24" s="20"/>
      <c r="D24" s="2" t="s">
        <v>144</v>
      </c>
    </row>
    <row r="25" spans="1:4" x14ac:dyDescent="0.2">
      <c r="A25" s="22" t="s">
        <v>94</v>
      </c>
      <c r="B25" s="88">
        <v>26.2</v>
      </c>
      <c r="C25" s="20"/>
      <c r="D25" s="2" t="s">
        <v>145</v>
      </c>
    </row>
    <row r="26" spans="1:4" x14ac:dyDescent="0.2">
      <c r="A26" s="22" t="s">
        <v>95</v>
      </c>
      <c r="B26" s="86">
        <v>28.9</v>
      </c>
      <c r="C26" s="20"/>
      <c r="D26" s="2" t="s">
        <v>146</v>
      </c>
    </row>
    <row r="27" spans="1:4" x14ac:dyDescent="0.2">
      <c r="A27" s="22" t="s">
        <v>96</v>
      </c>
      <c r="B27" s="86">
        <v>29.5</v>
      </c>
      <c r="C27" s="20"/>
      <c r="D27" s="20"/>
    </row>
    <row r="28" spans="1:4" x14ac:dyDescent="0.2">
      <c r="A28" s="22" t="s">
        <v>97</v>
      </c>
      <c r="B28" s="86">
        <v>28.1</v>
      </c>
      <c r="C28" s="20"/>
      <c r="D28" s="20"/>
    </row>
    <row r="29" spans="1:4" x14ac:dyDescent="0.2">
      <c r="A29" s="22" t="s">
        <v>98</v>
      </c>
      <c r="B29" s="86">
        <v>32.9</v>
      </c>
      <c r="C29" s="20"/>
      <c r="D29" s="20"/>
    </row>
  </sheetData>
  <mergeCells count="7">
    <mergeCell ref="A15:B16"/>
    <mergeCell ref="A19:B19"/>
    <mergeCell ref="A3:A4"/>
    <mergeCell ref="A5:B5"/>
    <mergeCell ref="A1:F1"/>
    <mergeCell ref="B3:B4"/>
    <mergeCell ref="C3:C4"/>
  </mergeCells>
  <printOptions horizontalCentered="1"/>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0"/>
  <sheetViews>
    <sheetView showGridLines="0" zoomScaleNormal="100" workbookViewId="0">
      <selection activeCell="B34" sqref="B34"/>
    </sheetView>
  </sheetViews>
  <sheetFormatPr defaultRowHeight="12.75" x14ac:dyDescent="0.2"/>
  <cols>
    <col min="1" max="1" width="25.7109375" style="8" customWidth="1"/>
    <col min="2" max="5" width="20.7109375" style="8" customWidth="1"/>
    <col min="6" max="6" width="15.42578125" style="8" customWidth="1"/>
    <col min="7" max="7" width="42.42578125" style="8" customWidth="1"/>
    <col min="8" max="8" width="15.42578125" style="8" customWidth="1"/>
    <col min="9" max="16384" width="9.140625" style="8"/>
  </cols>
  <sheetData>
    <row r="1" spans="1:7" ht="39" customHeight="1" thickBot="1" x14ac:dyDescent="0.25">
      <c r="A1" s="107" t="s">
        <v>54</v>
      </c>
      <c r="B1" s="108"/>
      <c r="C1" s="108"/>
      <c r="D1" s="108"/>
      <c r="E1" s="108"/>
      <c r="F1" s="109"/>
    </row>
    <row r="2" spans="1:7" ht="14.25" customHeight="1" thickBot="1" x14ac:dyDescent="0.25">
      <c r="A2" s="44"/>
      <c r="B2" s="7"/>
      <c r="C2" s="7"/>
      <c r="D2" s="7"/>
      <c r="E2" s="7"/>
      <c r="F2" s="7"/>
    </row>
    <row r="3" spans="1:7" ht="15" customHeight="1" x14ac:dyDescent="0.2">
      <c r="A3" s="105" t="str">
        <f>'Service Metrics (items 1-2)'!A3</f>
        <v>Railroad: Union Pacific</v>
      </c>
      <c r="B3" s="110" t="str">
        <f>'Service Metrics (items 1-2)'!B3</f>
        <v>Year: 2015</v>
      </c>
      <c r="C3" s="110" t="s">
        <v>66</v>
      </c>
      <c r="D3" s="45" t="s">
        <v>55</v>
      </c>
      <c r="E3" s="25">
        <f>'Service Metrics (items 1-2)'!E3</f>
        <v>42091</v>
      </c>
      <c r="F3" s="7"/>
    </row>
    <row r="4" spans="1:7" ht="15.75" customHeight="1" thickBot="1" x14ac:dyDescent="0.25">
      <c r="A4" s="106"/>
      <c r="B4" s="112"/>
      <c r="C4" s="112"/>
      <c r="D4" s="46" t="s">
        <v>67</v>
      </c>
      <c r="E4" s="47">
        <f>'Service Metrics (items 1-2)'!E4</f>
        <v>42097</v>
      </c>
    </row>
    <row r="5" spans="1:7" ht="28.5" customHeight="1" thickBot="1" x14ac:dyDescent="0.25">
      <c r="A5" s="101" t="s">
        <v>81</v>
      </c>
      <c r="B5" s="102"/>
      <c r="C5" s="28"/>
    </row>
    <row r="6" spans="1:7" ht="12.75" customHeight="1" x14ac:dyDescent="0.2">
      <c r="A6" s="37" t="s">
        <v>8</v>
      </c>
      <c r="B6" s="89">
        <v>21437</v>
      </c>
      <c r="C6" s="96" t="s">
        <v>106</v>
      </c>
      <c r="D6" s="2" t="s">
        <v>128</v>
      </c>
    </row>
    <row r="7" spans="1:7" ht="12.75" customHeight="1" x14ac:dyDescent="0.2">
      <c r="A7" s="38" t="s">
        <v>9</v>
      </c>
      <c r="B7" s="43">
        <v>104222</v>
      </c>
      <c r="C7" s="97"/>
      <c r="D7" s="2" t="s">
        <v>129</v>
      </c>
    </row>
    <row r="8" spans="1:7" ht="12.75" customHeight="1" x14ac:dyDescent="0.2">
      <c r="A8" s="38" t="s">
        <v>10</v>
      </c>
      <c r="B8" s="43">
        <v>11787</v>
      </c>
      <c r="C8" s="98"/>
      <c r="D8" s="2" t="s">
        <v>130</v>
      </c>
    </row>
    <row r="9" spans="1:7" ht="12.75" customHeight="1" x14ac:dyDescent="0.2">
      <c r="A9" s="38" t="s">
        <v>0</v>
      </c>
      <c r="B9" s="43">
        <v>14733</v>
      </c>
      <c r="C9" s="98"/>
      <c r="G9" s="48"/>
    </row>
    <row r="10" spans="1:7" ht="12.75" customHeight="1" x14ac:dyDescent="0.2">
      <c r="A10" s="38" t="s">
        <v>11</v>
      </c>
      <c r="B10" s="43">
        <v>14633</v>
      </c>
      <c r="C10" s="98"/>
      <c r="G10" s="49"/>
    </row>
    <row r="11" spans="1:7" ht="12.75" customHeight="1" x14ac:dyDescent="0.2">
      <c r="A11" s="38" t="s">
        <v>19</v>
      </c>
      <c r="B11" s="43">
        <v>45147</v>
      </c>
      <c r="C11" s="98"/>
    </row>
    <row r="12" spans="1:7" ht="12.75" customHeight="1" x14ac:dyDescent="0.2">
      <c r="A12" s="38" t="s">
        <v>12</v>
      </c>
      <c r="B12" s="43">
        <v>66674</v>
      </c>
      <c r="C12" s="98"/>
    </row>
    <row r="13" spans="1:7" ht="12.75" customHeight="1" x14ac:dyDescent="0.2">
      <c r="A13" s="38" t="s">
        <v>13</v>
      </c>
      <c r="B13" s="43">
        <f>14254-1</f>
        <v>14253</v>
      </c>
      <c r="C13" s="98"/>
    </row>
    <row r="14" spans="1:7" ht="12.75" customHeight="1" x14ac:dyDescent="0.2">
      <c r="A14" s="38" t="s">
        <v>14</v>
      </c>
      <c r="B14" s="43">
        <f>SUM(B6:B13)</f>
        <v>292886</v>
      </c>
      <c r="C14" s="98"/>
    </row>
    <row r="15" spans="1:7" ht="13.5" thickBot="1" x14ac:dyDescent="0.25">
      <c r="A15" s="9"/>
      <c r="B15" s="18"/>
      <c r="C15" s="99"/>
      <c r="D15" s="9"/>
      <c r="E15" s="9"/>
      <c r="F15" s="12"/>
      <c r="G15" s="39"/>
    </row>
    <row r="16" spans="1:7" ht="26.25" customHeight="1" thickBot="1" x14ac:dyDescent="0.25">
      <c r="A16" s="101" t="s">
        <v>63</v>
      </c>
      <c r="B16" s="102"/>
      <c r="C16" s="100"/>
      <c r="D16" s="33"/>
    </row>
    <row r="17" spans="1:8" x14ac:dyDescent="0.2">
      <c r="A17" s="37" t="s">
        <v>15</v>
      </c>
      <c r="B17" s="90">
        <v>18.100000000000001</v>
      </c>
      <c r="C17" s="96" t="s">
        <v>106</v>
      </c>
      <c r="D17" s="2" t="s">
        <v>131</v>
      </c>
    </row>
    <row r="18" spans="1:8" x14ac:dyDescent="0.2">
      <c r="A18" s="38" t="s">
        <v>16</v>
      </c>
      <c r="B18" s="90">
        <v>3.4</v>
      </c>
      <c r="C18" s="31"/>
      <c r="D18" s="2" t="s">
        <v>132</v>
      </c>
    </row>
    <row r="19" spans="1:8" x14ac:dyDescent="0.2">
      <c r="A19" s="38" t="s">
        <v>17</v>
      </c>
      <c r="B19" s="90">
        <v>15.8</v>
      </c>
      <c r="C19" s="31"/>
      <c r="D19" s="2" t="s">
        <v>133</v>
      </c>
    </row>
    <row r="20" spans="1:8" x14ac:dyDescent="0.2">
      <c r="A20" s="38" t="s">
        <v>25</v>
      </c>
      <c r="B20" s="90">
        <v>17.600000000000001</v>
      </c>
      <c r="C20" s="20"/>
      <c r="D20" s="2" t="s">
        <v>134</v>
      </c>
    </row>
    <row r="21" spans="1:8" x14ac:dyDescent="0.2">
      <c r="A21" s="38" t="s">
        <v>18</v>
      </c>
      <c r="B21" s="90">
        <v>10.7</v>
      </c>
      <c r="C21" s="20"/>
      <c r="D21" s="20"/>
    </row>
    <row r="22" spans="1:8" x14ac:dyDescent="0.2">
      <c r="A22" s="38" t="s">
        <v>57</v>
      </c>
      <c r="B22" s="90">
        <v>11.7</v>
      </c>
      <c r="C22" s="20"/>
      <c r="D22" s="20"/>
    </row>
    <row r="23" spans="1:8" ht="13.5" thickBot="1" x14ac:dyDescent="0.25">
      <c r="A23" s="9"/>
      <c r="B23" s="18"/>
      <c r="C23" s="9"/>
      <c r="D23" s="9"/>
      <c r="E23" s="9"/>
      <c r="F23" s="12"/>
      <c r="G23" s="39"/>
    </row>
    <row r="24" spans="1:8" ht="26.25" customHeight="1" thickBot="1" x14ac:dyDescent="0.25">
      <c r="A24" s="101" t="s">
        <v>64</v>
      </c>
      <c r="B24" s="116"/>
      <c r="C24" s="116"/>
      <c r="D24" s="116"/>
      <c r="E24" s="116"/>
      <c r="F24" s="116"/>
      <c r="G24" s="116"/>
      <c r="H24" s="102"/>
    </row>
    <row r="25" spans="1:8" ht="13.5" thickBot="1" x14ac:dyDescent="0.25">
      <c r="A25" s="110" t="s">
        <v>58</v>
      </c>
      <c r="B25" s="116" t="s">
        <v>74</v>
      </c>
      <c r="C25" s="116"/>
      <c r="D25" s="116"/>
      <c r="E25" s="116"/>
      <c r="F25" s="116"/>
      <c r="G25" s="116"/>
      <c r="H25" s="102"/>
    </row>
    <row r="26" spans="1:8" ht="13.5" thickBot="1" x14ac:dyDescent="0.25">
      <c r="A26" s="119"/>
      <c r="B26" s="110" t="s">
        <v>21</v>
      </c>
      <c r="C26" s="120" t="s">
        <v>23</v>
      </c>
      <c r="D26" s="120" t="s">
        <v>22</v>
      </c>
      <c r="E26" s="120" t="s">
        <v>65</v>
      </c>
      <c r="F26" s="122" t="s">
        <v>13</v>
      </c>
      <c r="G26" s="123"/>
      <c r="H26" s="124" t="s">
        <v>14</v>
      </c>
    </row>
    <row r="27" spans="1:8" ht="13.5" thickBot="1" x14ac:dyDescent="0.25">
      <c r="A27" s="112"/>
      <c r="B27" s="112"/>
      <c r="C27" s="121"/>
      <c r="D27" s="121"/>
      <c r="E27" s="121"/>
      <c r="F27" s="50" t="s">
        <v>87</v>
      </c>
      <c r="G27" s="51" t="s">
        <v>88</v>
      </c>
      <c r="H27" s="125"/>
    </row>
    <row r="28" spans="1:8" x14ac:dyDescent="0.2">
      <c r="A28" s="10" t="s">
        <v>0</v>
      </c>
      <c r="B28" s="91">
        <v>1</v>
      </c>
      <c r="C28" s="91">
        <v>2</v>
      </c>
      <c r="D28" s="91">
        <v>7</v>
      </c>
      <c r="E28" s="91">
        <v>0</v>
      </c>
      <c r="F28" s="91">
        <v>18</v>
      </c>
      <c r="G28" s="113" t="s">
        <v>135</v>
      </c>
      <c r="H28" s="95">
        <f>SUM(B28:F28)</f>
        <v>28</v>
      </c>
    </row>
    <row r="29" spans="1:8" x14ac:dyDescent="0.2">
      <c r="A29" s="13" t="s">
        <v>5</v>
      </c>
      <c r="B29" s="92">
        <v>3</v>
      </c>
      <c r="C29" s="92">
        <v>2</v>
      </c>
      <c r="D29" s="93">
        <v>2</v>
      </c>
      <c r="E29" s="93">
        <v>1</v>
      </c>
      <c r="F29" s="92">
        <v>19</v>
      </c>
      <c r="G29" s="114"/>
      <c r="H29" s="95">
        <f t="shared" ref="H29:H35" si="0">SUM(B29:F29)</f>
        <v>27</v>
      </c>
    </row>
    <row r="30" spans="1:8" x14ac:dyDescent="0.2">
      <c r="A30" s="13" t="s">
        <v>4</v>
      </c>
      <c r="B30" s="92">
        <v>1</v>
      </c>
      <c r="C30" s="92">
        <v>0</v>
      </c>
      <c r="D30" s="93">
        <v>0</v>
      </c>
      <c r="E30" s="93">
        <v>2</v>
      </c>
      <c r="F30" s="92">
        <v>26</v>
      </c>
      <c r="G30" s="114"/>
      <c r="H30" s="95">
        <f t="shared" si="0"/>
        <v>29</v>
      </c>
    </row>
    <row r="31" spans="1:8" x14ac:dyDescent="0.2">
      <c r="A31" s="13" t="s">
        <v>3</v>
      </c>
      <c r="B31" s="92">
        <v>0</v>
      </c>
      <c r="C31" s="92">
        <v>0</v>
      </c>
      <c r="D31" s="93">
        <v>1</v>
      </c>
      <c r="E31" s="93">
        <v>0</v>
      </c>
      <c r="F31" s="92">
        <v>18</v>
      </c>
      <c r="G31" s="114"/>
      <c r="H31" s="95">
        <f t="shared" si="0"/>
        <v>19</v>
      </c>
    </row>
    <row r="32" spans="1:8" x14ac:dyDescent="0.2">
      <c r="A32" s="13" t="s">
        <v>2</v>
      </c>
      <c r="B32" s="92">
        <v>0</v>
      </c>
      <c r="C32" s="92">
        <v>0</v>
      </c>
      <c r="D32" s="93">
        <v>0</v>
      </c>
      <c r="E32" s="93">
        <v>0</v>
      </c>
      <c r="F32" s="92">
        <v>0</v>
      </c>
      <c r="G32" s="114"/>
      <c r="H32" s="95">
        <f t="shared" si="0"/>
        <v>0</v>
      </c>
    </row>
    <row r="33" spans="1:8" x14ac:dyDescent="0.2">
      <c r="A33" s="13" t="s">
        <v>1</v>
      </c>
      <c r="B33" s="92">
        <v>0</v>
      </c>
      <c r="C33" s="92">
        <v>1</v>
      </c>
      <c r="D33" s="92">
        <v>1</v>
      </c>
      <c r="E33" s="92">
        <v>0</v>
      </c>
      <c r="F33" s="92">
        <v>2</v>
      </c>
      <c r="G33" s="114"/>
      <c r="H33" s="95">
        <f t="shared" si="0"/>
        <v>4</v>
      </c>
    </row>
    <row r="34" spans="1:8" x14ac:dyDescent="0.2">
      <c r="A34" s="13" t="s">
        <v>20</v>
      </c>
      <c r="B34" s="92">
        <v>1</v>
      </c>
      <c r="C34" s="92">
        <v>0</v>
      </c>
      <c r="D34" s="92">
        <v>5</v>
      </c>
      <c r="E34" s="92">
        <v>1</v>
      </c>
      <c r="F34" s="92">
        <v>9</v>
      </c>
      <c r="G34" s="114"/>
      <c r="H34" s="95">
        <f t="shared" si="0"/>
        <v>16</v>
      </c>
    </row>
    <row r="35" spans="1:8" x14ac:dyDescent="0.2">
      <c r="A35" s="13" t="s">
        <v>75</v>
      </c>
      <c r="B35" s="92">
        <v>18</v>
      </c>
      <c r="C35" s="92">
        <v>10</v>
      </c>
      <c r="D35" s="92">
        <v>4</v>
      </c>
      <c r="E35" s="92">
        <v>0</v>
      </c>
      <c r="F35" s="92">
        <v>33</v>
      </c>
      <c r="G35" s="114"/>
      <c r="H35" s="95">
        <f t="shared" si="0"/>
        <v>65</v>
      </c>
    </row>
    <row r="36" spans="1:8" x14ac:dyDescent="0.2">
      <c r="A36" s="13" t="s">
        <v>14</v>
      </c>
      <c r="B36" s="94">
        <f>SUM(B28:B35)</f>
        <v>24</v>
      </c>
      <c r="C36" s="94">
        <f t="shared" ref="C36:F36" si="1">SUM(C28:C35)</f>
        <v>15</v>
      </c>
      <c r="D36" s="94">
        <f t="shared" si="1"/>
        <v>20</v>
      </c>
      <c r="E36" s="94">
        <f t="shared" si="1"/>
        <v>4</v>
      </c>
      <c r="F36" s="94">
        <f t="shared" si="1"/>
        <v>125</v>
      </c>
      <c r="G36" s="115"/>
      <c r="H36" s="94">
        <f>SUM(H28:H35)</f>
        <v>188</v>
      </c>
    </row>
    <row r="37" spans="1:8" x14ac:dyDescent="0.2">
      <c r="A37" s="30"/>
      <c r="B37" s="14"/>
      <c r="C37" s="11"/>
      <c r="D37" s="11"/>
      <c r="E37" s="9"/>
      <c r="F37" s="12"/>
      <c r="G37" s="39"/>
    </row>
    <row r="38" spans="1:8" x14ac:dyDescent="0.2">
      <c r="A38" s="2" t="s">
        <v>106</v>
      </c>
      <c r="B38" s="2" t="s">
        <v>112</v>
      </c>
      <c r="C38" s="15"/>
      <c r="D38" s="15"/>
      <c r="E38" s="16"/>
      <c r="F38" s="17"/>
      <c r="G38" s="39"/>
    </row>
    <row r="39" spans="1:8" x14ac:dyDescent="0.2">
      <c r="A39" s="31"/>
      <c r="B39" s="2" t="s">
        <v>107</v>
      </c>
      <c r="C39" s="15"/>
      <c r="D39" s="15"/>
      <c r="E39" s="16"/>
      <c r="F39" s="17"/>
      <c r="G39" s="39"/>
    </row>
    <row r="40" spans="1:8" ht="13.5" thickBot="1" x14ac:dyDescent="0.25">
      <c r="A40" s="9"/>
      <c r="B40" s="18"/>
      <c r="C40" s="9"/>
      <c r="D40" s="9"/>
      <c r="E40" s="9"/>
      <c r="F40" s="12"/>
      <c r="G40" s="39"/>
    </row>
    <row r="41" spans="1:8" ht="26.25" customHeight="1" thickBot="1" x14ac:dyDescent="0.25">
      <c r="A41" s="101" t="s">
        <v>80</v>
      </c>
      <c r="B41" s="116"/>
      <c r="C41" s="116"/>
      <c r="D41" s="116"/>
      <c r="E41" s="102"/>
      <c r="F41" s="96" t="s">
        <v>106</v>
      </c>
    </row>
    <row r="42" spans="1:8" ht="33.75" customHeight="1" thickBot="1" x14ac:dyDescent="0.25">
      <c r="A42" s="40"/>
      <c r="B42" s="117" t="s">
        <v>24</v>
      </c>
      <c r="C42" s="118"/>
      <c r="D42" s="101" t="s">
        <v>79</v>
      </c>
      <c r="E42" s="102"/>
    </row>
    <row r="43" spans="1:8" ht="13.5" thickBot="1" x14ac:dyDescent="0.25">
      <c r="A43" s="41"/>
      <c r="B43" s="52" t="s">
        <v>59</v>
      </c>
      <c r="C43" s="53" t="s">
        <v>60</v>
      </c>
      <c r="D43" s="54" t="s">
        <v>59</v>
      </c>
      <c r="E43" s="53" t="s">
        <v>60</v>
      </c>
    </row>
    <row r="44" spans="1:8" x14ac:dyDescent="0.2">
      <c r="A44" s="37" t="s">
        <v>0</v>
      </c>
      <c r="B44" s="42">
        <v>44</v>
      </c>
      <c r="C44" s="42">
        <v>10</v>
      </c>
      <c r="D44" s="42">
        <v>402</v>
      </c>
      <c r="E44" s="42">
        <v>44</v>
      </c>
    </row>
    <row r="45" spans="1:8" x14ac:dyDescent="0.2">
      <c r="A45" s="38" t="s">
        <v>15</v>
      </c>
      <c r="B45" s="43">
        <v>124</v>
      </c>
      <c r="C45" s="43">
        <v>85</v>
      </c>
      <c r="D45" s="43">
        <v>460</v>
      </c>
      <c r="E45" s="43">
        <v>473</v>
      </c>
    </row>
    <row r="46" spans="1:8" x14ac:dyDescent="0.2">
      <c r="A46" s="38" t="s">
        <v>16</v>
      </c>
      <c r="B46" s="43">
        <v>99</v>
      </c>
      <c r="C46" s="43">
        <v>53</v>
      </c>
      <c r="D46" s="43">
        <v>176</v>
      </c>
      <c r="E46" s="43">
        <v>81</v>
      </c>
    </row>
    <row r="47" spans="1:8" x14ac:dyDescent="0.2">
      <c r="A47" s="38" t="s">
        <v>25</v>
      </c>
      <c r="B47" s="43">
        <v>20</v>
      </c>
      <c r="C47" s="43">
        <v>20</v>
      </c>
      <c r="D47" s="43">
        <v>49</v>
      </c>
      <c r="E47" s="43">
        <v>119</v>
      </c>
    </row>
    <row r="48" spans="1:8" x14ac:dyDescent="0.2">
      <c r="A48" s="38" t="s">
        <v>18</v>
      </c>
      <c r="B48" s="43">
        <v>4</v>
      </c>
      <c r="C48" s="43">
        <v>37</v>
      </c>
      <c r="D48" s="43">
        <v>179</v>
      </c>
      <c r="E48" s="43">
        <v>268</v>
      </c>
    </row>
    <row r="49" spans="1:5" x14ac:dyDescent="0.2">
      <c r="A49" s="38" t="s">
        <v>17</v>
      </c>
      <c r="B49" s="43">
        <v>191</v>
      </c>
      <c r="C49" s="43">
        <v>39</v>
      </c>
      <c r="D49" s="43">
        <v>1453</v>
      </c>
      <c r="E49" s="43">
        <v>323</v>
      </c>
    </row>
    <row r="50" spans="1:5" x14ac:dyDescent="0.2">
      <c r="A50" s="38" t="s">
        <v>7</v>
      </c>
      <c r="B50" s="43">
        <v>1840</v>
      </c>
      <c r="C50" s="43">
        <v>2231</v>
      </c>
      <c r="D50" s="43">
        <v>10359</v>
      </c>
      <c r="E50" s="43">
        <v>9068</v>
      </c>
    </row>
  </sheetData>
  <mergeCells count="19">
    <mergeCell ref="A41:E41"/>
    <mergeCell ref="B42:C42"/>
    <mergeCell ref="D42:E42"/>
    <mergeCell ref="A5:B5"/>
    <mergeCell ref="A16:B16"/>
    <mergeCell ref="A24:H24"/>
    <mergeCell ref="A25:A27"/>
    <mergeCell ref="B25:H25"/>
    <mergeCell ref="B26:B27"/>
    <mergeCell ref="C26:C27"/>
    <mergeCell ref="D26:D27"/>
    <mergeCell ref="E26:E27"/>
    <mergeCell ref="F26:G26"/>
    <mergeCell ref="H26:H27"/>
    <mergeCell ref="A1:F1"/>
    <mergeCell ref="A3:A4"/>
    <mergeCell ref="B3:B4"/>
    <mergeCell ref="C3:C4"/>
    <mergeCell ref="G28:G36"/>
  </mergeCells>
  <printOptions horizontalCentered="1" verticalCentered="1"/>
  <pageMargins left="0.25" right="0.25" top="0.25" bottom="0.25" header="0.3" footer="0.3"/>
  <pageSetup scale="74"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showGridLines="0" topLeftCell="A7" zoomScale="90" zoomScaleNormal="90" workbookViewId="0">
      <selection activeCell="B34" sqref="B34"/>
    </sheetView>
  </sheetViews>
  <sheetFormatPr defaultRowHeight="12.75" x14ac:dyDescent="0.2"/>
  <cols>
    <col min="1" max="1" width="25.7109375" style="8" customWidth="1"/>
    <col min="2" max="4" width="50.7109375" style="8" customWidth="1"/>
    <col min="5" max="5" width="13.28515625" style="8" customWidth="1"/>
    <col min="6" max="16384" width="9.140625" style="8"/>
  </cols>
  <sheetData>
    <row r="1" spans="1:6" ht="48" customHeight="1" thickBot="1" x14ac:dyDescent="0.4">
      <c r="A1" s="126" t="s">
        <v>54</v>
      </c>
      <c r="B1" s="127"/>
      <c r="C1" s="127"/>
      <c r="D1" s="127"/>
      <c r="E1" s="128"/>
      <c r="F1" s="78"/>
    </row>
    <row r="2" spans="1:6" ht="15.75" customHeight="1" thickBot="1" x14ac:dyDescent="0.25"/>
    <row r="3" spans="1:6" ht="15" customHeight="1" x14ac:dyDescent="0.2">
      <c r="A3" s="105" t="str">
        <f>'Service Metrics (items 1-2)'!A3</f>
        <v>Railroad: Union Pacific</v>
      </c>
      <c r="B3" s="110" t="str">
        <f>'Service Metrics (items 1-2)'!B3</f>
        <v>Year: 2015</v>
      </c>
      <c r="C3" s="110" t="s">
        <v>66</v>
      </c>
      <c r="D3" s="45" t="s">
        <v>55</v>
      </c>
      <c r="E3" s="25">
        <f>'Service Metrics (items 1-2)'!E3</f>
        <v>42091</v>
      </c>
    </row>
    <row r="4" spans="1:6" ht="13.5" thickBot="1" x14ac:dyDescent="0.25">
      <c r="A4" s="106"/>
      <c r="B4" s="112"/>
      <c r="C4" s="111"/>
      <c r="D4" s="46" t="s">
        <v>67</v>
      </c>
      <c r="E4" s="47">
        <f>'Service Metrics (items 1-2)'!E4</f>
        <v>42097</v>
      </c>
    </row>
    <row r="5" spans="1:6" ht="13.5" thickBot="1" x14ac:dyDescent="0.25">
      <c r="A5" s="33"/>
      <c r="B5" s="33"/>
      <c r="C5" s="9"/>
    </row>
    <row r="6" spans="1:6" ht="125.25" customHeight="1" thickBot="1" x14ac:dyDescent="0.25">
      <c r="A6" s="129" t="s">
        <v>121</v>
      </c>
      <c r="B6" s="130"/>
      <c r="C6" s="130"/>
      <c r="D6" s="131"/>
    </row>
    <row r="7" spans="1:6" ht="13.5" thickBot="1" x14ac:dyDescent="0.25"/>
    <row r="8" spans="1:6" ht="57" customHeight="1" thickBot="1" x14ac:dyDescent="0.25">
      <c r="A8" s="72" t="s">
        <v>50</v>
      </c>
      <c r="B8" s="72" t="s">
        <v>68</v>
      </c>
      <c r="C8" s="51" t="s">
        <v>69</v>
      </c>
      <c r="D8" s="51" t="s">
        <v>70</v>
      </c>
      <c r="E8" s="34"/>
    </row>
    <row r="9" spans="1:6" x14ac:dyDescent="0.2">
      <c r="A9" s="69" t="s">
        <v>26</v>
      </c>
      <c r="B9" s="4">
        <v>15</v>
      </c>
      <c r="C9" s="4">
        <v>0</v>
      </c>
      <c r="D9" s="4">
        <v>15</v>
      </c>
    </row>
    <row r="10" spans="1:6" x14ac:dyDescent="0.2">
      <c r="A10" s="70" t="s">
        <v>29</v>
      </c>
      <c r="B10" s="73">
        <v>0</v>
      </c>
      <c r="C10" s="73">
        <v>0</v>
      </c>
      <c r="D10" s="73">
        <v>0</v>
      </c>
    </row>
    <row r="11" spans="1:6" x14ac:dyDescent="0.2">
      <c r="A11" s="69" t="s">
        <v>27</v>
      </c>
      <c r="B11" s="4">
        <v>56</v>
      </c>
      <c r="C11" s="4">
        <v>0</v>
      </c>
      <c r="D11" s="4">
        <v>56</v>
      </c>
    </row>
    <row r="12" spans="1:6" x14ac:dyDescent="0.2">
      <c r="A12" s="70" t="s">
        <v>28</v>
      </c>
      <c r="B12" s="73">
        <v>111</v>
      </c>
      <c r="C12" s="73">
        <v>0</v>
      </c>
      <c r="D12" s="73">
        <v>111</v>
      </c>
    </row>
    <row r="13" spans="1:6" x14ac:dyDescent="0.2">
      <c r="A13" s="69" t="s">
        <v>30</v>
      </c>
      <c r="B13" s="4">
        <v>1218</v>
      </c>
      <c r="C13" s="4">
        <v>894</v>
      </c>
      <c r="D13" s="4">
        <v>324</v>
      </c>
    </row>
    <row r="14" spans="1:6" x14ac:dyDescent="0.2">
      <c r="A14" s="70" t="s">
        <v>31</v>
      </c>
      <c r="B14" s="73">
        <v>684</v>
      </c>
      <c r="C14" s="73">
        <v>650</v>
      </c>
      <c r="D14" s="73">
        <v>34</v>
      </c>
    </row>
    <row r="15" spans="1:6" x14ac:dyDescent="0.2">
      <c r="A15" s="69" t="s">
        <v>32</v>
      </c>
      <c r="B15" s="74">
        <v>245</v>
      </c>
      <c r="C15" s="74">
        <v>219</v>
      </c>
      <c r="D15" s="74">
        <v>26</v>
      </c>
    </row>
    <row r="16" spans="1:6" x14ac:dyDescent="0.2">
      <c r="A16" s="70" t="s">
        <v>33</v>
      </c>
      <c r="B16" s="5">
        <v>1585</v>
      </c>
      <c r="C16" s="5">
        <v>1184</v>
      </c>
      <c r="D16" s="5">
        <v>401</v>
      </c>
    </row>
    <row r="17" spans="1:4" x14ac:dyDescent="0.2">
      <c r="A17" s="69" t="s">
        <v>34</v>
      </c>
      <c r="B17" s="4">
        <v>0</v>
      </c>
      <c r="C17" s="4">
        <v>0</v>
      </c>
      <c r="D17" s="4">
        <v>0</v>
      </c>
    </row>
    <row r="18" spans="1:4" x14ac:dyDescent="0.2">
      <c r="A18" s="70" t="s">
        <v>35</v>
      </c>
      <c r="B18" s="73">
        <v>280</v>
      </c>
      <c r="C18" s="73">
        <v>110</v>
      </c>
      <c r="D18" s="73">
        <v>170</v>
      </c>
    </row>
    <row r="19" spans="1:4" x14ac:dyDescent="0.2">
      <c r="A19" s="69" t="s">
        <v>36</v>
      </c>
      <c r="B19" s="74">
        <v>220</v>
      </c>
      <c r="C19" s="74">
        <v>109</v>
      </c>
      <c r="D19" s="74">
        <v>111</v>
      </c>
    </row>
    <row r="20" spans="1:4" x14ac:dyDescent="0.2">
      <c r="A20" s="70" t="s">
        <v>37</v>
      </c>
      <c r="B20" s="5">
        <v>92</v>
      </c>
      <c r="C20" s="5">
        <v>0</v>
      </c>
      <c r="D20" s="5">
        <v>92</v>
      </c>
    </row>
    <row r="21" spans="1:4" x14ac:dyDescent="0.2">
      <c r="A21" s="69" t="s">
        <v>38</v>
      </c>
      <c r="B21" s="4">
        <v>1386</v>
      </c>
      <c r="C21" s="4">
        <v>1087</v>
      </c>
      <c r="D21" s="4">
        <v>299</v>
      </c>
    </row>
    <row r="22" spans="1:4" x14ac:dyDescent="0.2">
      <c r="A22" s="70" t="s">
        <v>39</v>
      </c>
      <c r="B22" s="5">
        <v>8</v>
      </c>
      <c r="C22" s="5">
        <v>0</v>
      </c>
      <c r="D22" s="5">
        <v>8</v>
      </c>
    </row>
    <row r="23" spans="1:4" x14ac:dyDescent="0.2">
      <c r="A23" s="69" t="s">
        <v>40</v>
      </c>
      <c r="B23" s="74">
        <v>1</v>
      </c>
      <c r="C23" s="74">
        <v>0</v>
      </c>
      <c r="D23" s="74">
        <v>1</v>
      </c>
    </row>
    <row r="24" spans="1:4" x14ac:dyDescent="0.2">
      <c r="A24" s="70" t="s">
        <v>41</v>
      </c>
      <c r="B24" s="73">
        <v>246</v>
      </c>
      <c r="C24" s="73">
        <v>110</v>
      </c>
      <c r="D24" s="73">
        <v>136</v>
      </c>
    </row>
    <row r="25" spans="1:4" x14ac:dyDescent="0.2">
      <c r="A25" s="69" t="s">
        <v>42</v>
      </c>
      <c r="B25" s="4">
        <v>111</v>
      </c>
      <c r="C25" s="4">
        <v>0</v>
      </c>
      <c r="D25" s="4">
        <v>111</v>
      </c>
    </row>
    <row r="26" spans="1:4" x14ac:dyDescent="0.2">
      <c r="A26" s="70" t="s">
        <v>43</v>
      </c>
      <c r="B26" s="5">
        <v>0</v>
      </c>
      <c r="C26" s="5">
        <v>0</v>
      </c>
      <c r="D26" s="5">
        <v>0</v>
      </c>
    </row>
    <row r="27" spans="1:4" x14ac:dyDescent="0.2">
      <c r="A27" s="69" t="s">
        <v>44</v>
      </c>
      <c r="B27" s="4">
        <v>185</v>
      </c>
      <c r="C27" s="4">
        <v>105</v>
      </c>
      <c r="D27" s="4">
        <v>80</v>
      </c>
    </row>
    <row r="28" spans="1:4" x14ac:dyDescent="0.2">
      <c r="A28" s="70" t="s">
        <v>45</v>
      </c>
      <c r="B28" s="73">
        <v>15</v>
      </c>
      <c r="C28" s="73">
        <v>0</v>
      </c>
      <c r="D28" s="73">
        <v>15</v>
      </c>
    </row>
    <row r="29" spans="1:4" x14ac:dyDescent="0.2">
      <c r="A29" s="69" t="s">
        <v>46</v>
      </c>
      <c r="B29" s="74">
        <v>5</v>
      </c>
      <c r="C29" s="74">
        <v>0</v>
      </c>
      <c r="D29" s="74">
        <v>5</v>
      </c>
    </row>
    <row r="30" spans="1:4" x14ac:dyDescent="0.2">
      <c r="A30" s="70" t="s">
        <v>47</v>
      </c>
      <c r="B30" s="5">
        <v>224</v>
      </c>
      <c r="C30" s="5">
        <v>110</v>
      </c>
      <c r="D30" s="5">
        <v>114</v>
      </c>
    </row>
    <row r="31" spans="1:4" x14ac:dyDescent="0.2">
      <c r="A31" s="69" t="s">
        <v>48</v>
      </c>
      <c r="B31" s="4">
        <v>0</v>
      </c>
      <c r="C31" s="4">
        <v>0</v>
      </c>
      <c r="D31" s="4">
        <v>0</v>
      </c>
    </row>
    <row r="32" spans="1:4" x14ac:dyDescent="0.2">
      <c r="A32" s="75" t="s">
        <v>14</v>
      </c>
      <c r="B32" s="76">
        <f>SUM(B9:B31)</f>
        <v>6687</v>
      </c>
      <c r="C32" s="76">
        <f>SUM(C9:C31)</f>
        <v>4578</v>
      </c>
      <c r="D32" s="76">
        <f>SUM(D9:D31)</f>
        <v>2109</v>
      </c>
    </row>
    <row r="34" spans="1:5" x14ac:dyDescent="0.2">
      <c r="A34" s="2" t="s">
        <v>106</v>
      </c>
      <c r="B34" s="2" t="s">
        <v>108</v>
      </c>
    </row>
    <row r="35" spans="1:5" x14ac:dyDescent="0.2">
      <c r="A35" s="31"/>
      <c r="B35" s="2" t="s">
        <v>109</v>
      </c>
    </row>
    <row r="36" spans="1:5" x14ac:dyDescent="0.2">
      <c r="B36" s="2" t="s">
        <v>110</v>
      </c>
      <c r="C36" s="77"/>
      <c r="D36" s="77"/>
      <c r="E36" s="77"/>
    </row>
  </sheetData>
  <mergeCells count="5">
    <mergeCell ref="A1:E1"/>
    <mergeCell ref="A3:A4"/>
    <mergeCell ref="A6:D6"/>
    <mergeCell ref="B3:B4"/>
    <mergeCell ref="C3:C4"/>
  </mergeCells>
  <printOptions horizontalCentered="1"/>
  <pageMargins left="0.25" right="0.25" top="0.25" bottom="0.25" header="0.3" footer="0.3"/>
  <pageSetup scale="7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
  <sheetViews>
    <sheetView showGridLines="0" topLeftCell="A3" zoomScale="80" zoomScaleNormal="80" workbookViewId="0">
      <selection activeCell="B34" sqref="B34"/>
    </sheetView>
  </sheetViews>
  <sheetFormatPr defaultRowHeight="12.75" x14ac:dyDescent="0.2"/>
  <cols>
    <col min="1" max="1" width="25.7109375" style="8" customWidth="1"/>
    <col min="2" max="7" width="29.7109375" style="8" customWidth="1"/>
    <col min="8" max="16384" width="9.140625" style="8"/>
  </cols>
  <sheetData>
    <row r="1" spans="1:7" ht="38.25" customHeight="1" thickBot="1" x14ac:dyDescent="0.25">
      <c r="A1" s="126" t="s">
        <v>54</v>
      </c>
      <c r="B1" s="127"/>
      <c r="C1" s="127"/>
      <c r="D1" s="127"/>
      <c r="E1" s="127"/>
      <c r="F1" s="128"/>
      <c r="G1" s="64"/>
    </row>
    <row r="2" spans="1:7" ht="18" customHeight="1" thickBot="1" x14ac:dyDescent="0.25">
      <c r="C2" s="61"/>
    </row>
    <row r="3" spans="1:7" x14ac:dyDescent="0.2">
      <c r="A3" s="105" t="str">
        <f>'Service Metrics (items 1-2)'!A3</f>
        <v>Railroad: Union Pacific</v>
      </c>
      <c r="B3" s="110" t="str">
        <f>'Service Metrics (items 1-2)'!B3</f>
        <v>Year: 2015</v>
      </c>
      <c r="C3" s="110" t="s">
        <v>66</v>
      </c>
      <c r="D3" s="45" t="s">
        <v>55</v>
      </c>
      <c r="E3" s="25">
        <f>'Service Metrics (items 1-2)'!E3</f>
        <v>42091</v>
      </c>
      <c r="F3" s="32"/>
      <c r="G3" s="32"/>
    </row>
    <row r="4" spans="1:7" ht="13.5" thickBot="1" x14ac:dyDescent="0.25">
      <c r="A4" s="106"/>
      <c r="B4" s="112"/>
      <c r="C4" s="112"/>
      <c r="D4" s="46" t="s">
        <v>67</v>
      </c>
      <c r="E4" s="47">
        <f>'Service Metrics (items 1-2)'!E4</f>
        <v>42097</v>
      </c>
      <c r="F4" s="32"/>
      <c r="G4" s="32"/>
    </row>
    <row r="5" spans="1:7" ht="13.5" thickBot="1" x14ac:dyDescent="0.25">
      <c r="C5" s="61"/>
    </row>
    <row r="6" spans="1:7" ht="48.75" customHeight="1" thickBot="1" x14ac:dyDescent="0.25">
      <c r="A6" s="129" t="s">
        <v>120</v>
      </c>
      <c r="B6" s="130"/>
      <c r="C6" s="130"/>
      <c r="D6" s="130"/>
      <c r="E6" s="130"/>
      <c r="F6" s="130"/>
      <c r="G6" s="132"/>
    </row>
    <row r="7" spans="1:7" ht="13.5" thickBot="1" x14ac:dyDescent="0.25">
      <c r="C7" s="61"/>
    </row>
    <row r="8" spans="1:7" ht="39" thickBot="1" x14ac:dyDescent="0.25">
      <c r="A8" s="65" t="s">
        <v>50</v>
      </c>
      <c r="B8" s="66" t="s">
        <v>71</v>
      </c>
      <c r="C8" s="67" t="s">
        <v>78</v>
      </c>
      <c r="D8" s="66" t="s">
        <v>77</v>
      </c>
      <c r="E8" s="66" t="s">
        <v>56</v>
      </c>
      <c r="F8" s="66" t="s">
        <v>82</v>
      </c>
      <c r="G8" s="68" t="s">
        <v>83</v>
      </c>
    </row>
    <row r="9" spans="1:7" x14ac:dyDescent="0.2">
      <c r="A9" s="69" t="s">
        <v>26</v>
      </c>
      <c r="B9" s="79">
        <v>0</v>
      </c>
      <c r="C9" s="79">
        <v>0</v>
      </c>
      <c r="D9" s="79">
        <v>0</v>
      </c>
      <c r="E9" s="79">
        <v>6</v>
      </c>
      <c r="F9" s="80">
        <v>0</v>
      </c>
      <c r="G9" s="80">
        <v>0</v>
      </c>
    </row>
    <row r="10" spans="1:7" x14ac:dyDescent="0.2">
      <c r="A10" s="70" t="s">
        <v>29</v>
      </c>
      <c r="B10" s="81">
        <v>10</v>
      </c>
      <c r="C10" s="81">
        <v>6</v>
      </c>
      <c r="D10" s="81">
        <v>0</v>
      </c>
      <c r="E10" s="81">
        <v>6</v>
      </c>
      <c r="F10" s="82">
        <v>0</v>
      </c>
      <c r="G10" s="82">
        <v>0</v>
      </c>
    </row>
    <row r="11" spans="1:7" x14ac:dyDescent="0.2">
      <c r="A11" s="69" t="s">
        <v>27</v>
      </c>
      <c r="B11" s="79">
        <v>6</v>
      </c>
      <c r="C11" s="79">
        <v>0</v>
      </c>
      <c r="D11" s="79">
        <v>0</v>
      </c>
      <c r="E11" s="79">
        <v>42</v>
      </c>
      <c r="F11" s="80">
        <v>0</v>
      </c>
      <c r="G11" s="80">
        <v>0</v>
      </c>
    </row>
    <row r="12" spans="1:7" x14ac:dyDescent="0.2">
      <c r="A12" s="70" t="s">
        <v>28</v>
      </c>
      <c r="B12" s="81">
        <v>15</v>
      </c>
      <c r="C12" s="81">
        <v>0</v>
      </c>
      <c r="D12" s="81">
        <v>0</v>
      </c>
      <c r="E12" s="81">
        <v>61</v>
      </c>
      <c r="F12" s="82">
        <v>0</v>
      </c>
      <c r="G12" s="82">
        <v>0</v>
      </c>
    </row>
    <row r="13" spans="1:7" x14ac:dyDescent="0.2">
      <c r="A13" s="69" t="s">
        <v>30</v>
      </c>
      <c r="B13" s="79">
        <v>35</v>
      </c>
      <c r="C13" s="79">
        <v>3</v>
      </c>
      <c r="D13" s="79">
        <v>78</v>
      </c>
      <c r="E13" s="79">
        <v>57</v>
      </c>
      <c r="F13" s="80">
        <v>0</v>
      </c>
      <c r="G13" s="80">
        <v>0</v>
      </c>
    </row>
    <row r="14" spans="1:7" x14ac:dyDescent="0.2">
      <c r="A14" s="70" t="s">
        <v>31</v>
      </c>
      <c r="B14" s="81">
        <v>4</v>
      </c>
      <c r="C14" s="81">
        <v>0</v>
      </c>
      <c r="D14" s="81">
        <v>13</v>
      </c>
      <c r="E14" s="81">
        <v>108</v>
      </c>
      <c r="F14" s="82">
        <v>0</v>
      </c>
      <c r="G14" s="82">
        <v>0</v>
      </c>
    </row>
    <row r="15" spans="1:7" x14ac:dyDescent="0.2">
      <c r="A15" s="69" t="s">
        <v>32</v>
      </c>
      <c r="B15" s="79">
        <v>5</v>
      </c>
      <c r="C15" s="79">
        <v>0</v>
      </c>
      <c r="D15" s="79">
        <v>0</v>
      </c>
      <c r="E15" s="79">
        <v>18</v>
      </c>
      <c r="F15" s="80">
        <v>0</v>
      </c>
      <c r="G15" s="80">
        <v>0</v>
      </c>
    </row>
    <row r="16" spans="1:7" x14ac:dyDescent="0.2">
      <c r="A16" s="70" t="s">
        <v>33</v>
      </c>
      <c r="B16" s="83">
        <v>387</v>
      </c>
      <c r="C16" s="83">
        <v>3</v>
      </c>
      <c r="D16" s="83">
        <v>21</v>
      </c>
      <c r="E16" s="83">
        <v>233</v>
      </c>
      <c r="F16" s="82">
        <v>134</v>
      </c>
      <c r="G16" s="82">
        <v>0</v>
      </c>
    </row>
    <row r="17" spans="1:7" x14ac:dyDescent="0.2">
      <c r="A17" s="69" t="s">
        <v>34</v>
      </c>
      <c r="B17" s="79">
        <v>0</v>
      </c>
      <c r="C17" s="79">
        <v>0</v>
      </c>
      <c r="D17" s="79">
        <v>0</v>
      </c>
      <c r="E17" s="79">
        <v>0</v>
      </c>
      <c r="F17" s="80">
        <v>0</v>
      </c>
      <c r="G17" s="80">
        <v>0</v>
      </c>
    </row>
    <row r="18" spans="1:7" x14ac:dyDescent="0.2">
      <c r="A18" s="70" t="s">
        <v>35</v>
      </c>
      <c r="B18" s="81">
        <v>72</v>
      </c>
      <c r="C18" s="81">
        <v>3</v>
      </c>
      <c r="D18" s="81">
        <v>0</v>
      </c>
      <c r="E18" s="81">
        <v>94</v>
      </c>
      <c r="F18" s="82">
        <v>0</v>
      </c>
      <c r="G18" s="82">
        <v>0</v>
      </c>
    </row>
    <row r="19" spans="1:7" x14ac:dyDescent="0.2">
      <c r="A19" s="69" t="s">
        <v>36</v>
      </c>
      <c r="B19" s="79">
        <v>102</v>
      </c>
      <c r="C19" s="79">
        <v>5</v>
      </c>
      <c r="D19" s="79">
        <v>2</v>
      </c>
      <c r="E19" s="79">
        <v>86</v>
      </c>
      <c r="F19" s="80">
        <v>0</v>
      </c>
      <c r="G19" s="80">
        <v>0</v>
      </c>
    </row>
    <row r="20" spans="1:7" x14ac:dyDescent="0.2">
      <c r="A20" s="70" t="s">
        <v>37</v>
      </c>
      <c r="B20" s="81">
        <v>10</v>
      </c>
      <c r="C20" s="81">
        <v>0</v>
      </c>
      <c r="D20" s="81">
        <v>39</v>
      </c>
      <c r="E20" s="81">
        <v>42</v>
      </c>
      <c r="F20" s="82">
        <v>0</v>
      </c>
      <c r="G20" s="82">
        <v>0</v>
      </c>
    </row>
    <row r="21" spans="1:7" x14ac:dyDescent="0.2">
      <c r="A21" s="69" t="s">
        <v>38</v>
      </c>
      <c r="B21" s="79">
        <v>485</v>
      </c>
      <c r="C21" s="79">
        <v>1</v>
      </c>
      <c r="D21" s="79">
        <v>55</v>
      </c>
      <c r="E21" s="79">
        <v>195</v>
      </c>
      <c r="F21" s="80">
        <v>0</v>
      </c>
      <c r="G21" s="80">
        <v>0</v>
      </c>
    </row>
    <row r="22" spans="1:7" x14ac:dyDescent="0.2">
      <c r="A22" s="70" t="s">
        <v>39</v>
      </c>
      <c r="B22" s="81">
        <v>7</v>
      </c>
      <c r="C22" s="81">
        <v>6</v>
      </c>
      <c r="D22" s="81">
        <v>0</v>
      </c>
      <c r="E22" s="81">
        <v>8</v>
      </c>
      <c r="F22" s="81">
        <v>0</v>
      </c>
      <c r="G22" s="82">
        <v>0</v>
      </c>
    </row>
    <row r="23" spans="1:7" x14ac:dyDescent="0.2">
      <c r="A23" s="69" t="s">
        <v>40</v>
      </c>
      <c r="B23" s="79">
        <v>0</v>
      </c>
      <c r="C23" s="79">
        <v>0</v>
      </c>
      <c r="D23" s="79">
        <v>0</v>
      </c>
      <c r="E23" s="79">
        <v>0</v>
      </c>
      <c r="F23" s="79">
        <v>0</v>
      </c>
      <c r="G23" s="80">
        <v>0</v>
      </c>
    </row>
    <row r="24" spans="1:7" x14ac:dyDescent="0.2">
      <c r="A24" s="70" t="s">
        <v>41</v>
      </c>
      <c r="B24" s="81">
        <v>348</v>
      </c>
      <c r="C24" s="81">
        <v>13</v>
      </c>
      <c r="D24" s="81">
        <v>34</v>
      </c>
      <c r="E24" s="81">
        <v>82</v>
      </c>
      <c r="F24" s="82">
        <v>0</v>
      </c>
      <c r="G24" s="82">
        <v>0</v>
      </c>
    </row>
    <row r="25" spans="1:7" x14ac:dyDescent="0.2">
      <c r="A25" s="69" t="s">
        <v>42</v>
      </c>
      <c r="B25" s="79">
        <v>3</v>
      </c>
      <c r="C25" s="79">
        <v>0</v>
      </c>
      <c r="D25" s="79">
        <v>15</v>
      </c>
      <c r="E25" s="79">
        <v>9</v>
      </c>
      <c r="F25" s="80">
        <v>0</v>
      </c>
      <c r="G25" s="80">
        <v>0</v>
      </c>
    </row>
    <row r="26" spans="1:7" x14ac:dyDescent="0.2">
      <c r="A26" s="70" t="s">
        <v>43</v>
      </c>
      <c r="B26" s="81">
        <v>0</v>
      </c>
      <c r="C26" s="81">
        <v>0</v>
      </c>
      <c r="D26" s="81">
        <v>0</v>
      </c>
      <c r="E26" s="81">
        <v>0</v>
      </c>
      <c r="F26" s="81">
        <v>0</v>
      </c>
      <c r="G26" s="82">
        <v>0</v>
      </c>
    </row>
    <row r="27" spans="1:7" x14ac:dyDescent="0.2">
      <c r="A27" s="69" t="s">
        <v>44</v>
      </c>
      <c r="B27" s="79">
        <v>221</v>
      </c>
      <c r="C27" s="79">
        <v>12</v>
      </c>
      <c r="D27" s="79">
        <v>40</v>
      </c>
      <c r="E27" s="79">
        <v>24</v>
      </c>
      <c r="F27" s="80">
        <v>0</v>
      </c>
      <c r="G27" s="80">
        <v>0</v>
      </c>
    </row>
    <row r="28" spans="1:7" x14ac:dyDescent="0.2">
      <c r="A28" s="70" t="s">
        <v>45</v>
      </c>
      <c r="B28" s="81">
        <v>13</v>
      </c>
      <c r="C28" s="81">
        <v>0</v>
      </c>
      <c r="D28" s="81">
        <v>28</v>
      </c>
      <c r="E28" s="81">
        <v>0</v>
      </c>
      <c r="F28" s="82">
        <v>0</v>
      </c>
      <c r="G28" s="82">
        <v>0</v>
      </c>
    </row>
    <row r="29" spans="1:7" x14ac:dyDescent="0.2">
      <c r="A29" s="69" t="s">
        <v>46</v>
      </c>
      <c r="B29" s="79">
        <v>2</v>
      </c>
      <c r="C29" s="79">
        <v>0</v>
      </c>
      <c r="D29" s="79">
        <v>0</v>
      </c>
      <c r="E29" s="79">
        <v>22</v>
      </c>
      <c r="F29" s="80">
        <v>0</v>
      </c>
      <c r="G29" s="80">
        <v>0</v>
      </c>
    </row>
    <row r="30" spans="1:7" x14ac:dyDescent="0.2">
      <c r="A30" s="70" t="s">
        <v>47</v>
      </c>
      <c r="B30" s="81">
        <v>305</v>
      </c>
      <c r="C30" s="81">
        <v>0</v>
      </c>
      <c r="D30" s="81">
        <v>75</v>
      </c>
      <c r="E30" s="81">
        <v>12</v>
      </c>
      <c r="F30" s="82">
        <v>0</v>
      </c>
      <c r="G30" s="82">
        <v>0</v>
      </c>
    </row>
    <row r="31" spans="1:7" x14ac:dyDescent="0.2">
      <c r="A31" s="69" t="s">
        <v>48</v>
      </c>
      <c r="B31" s="79">
        <v>10</v>
      </c>
      <c r="C31" s="79">
        <v>0</v>
      </c>
      <c r="D31" s="79">
        <v>0</v>
      </c>
      <c r="E31" s="79">
        <v>0</v>
      </c>
      <c r="F31" s="80">
        <v>0</v>
      </c>
      <c r="G31" s="80">
        <v>0</v>
      </c>
    </row>
    <row r="32" spans="1:7" x14ac:dyDescent="0.2">
      <c r="A32" s="71" t="s">
        <v>49</v>
      </c>
      <c r="B32" s="84">
        <f>SUM(B9:B31)</f>
        <v>2040</v>
      </c>
      <c r="C32" s="84">
        <v>5</v>
      </c>
      <c r="D32" s="84">
        <f>SUM(D9:D31)</f>
        <v>400</v>
      </c>
      <c r="E32" s="84">
        <f>SUM(E9:E31)</f>
        <v>1105</v>
      </c>
      <c r="F32" s="84">
        <f>SUM(F9:F31)</f>
        <v>134</v>
      </c>
      <c r="G32" s="84">
        <f>SUM(G9:G31)</f>
        <v>0</v>
      </c>
    </row>
    <row r="33" spans="1:7" x14ac:dyDescent="0.2">
      <c r="A33" s="39"/>
      <c r="B33" s="39"/>
      <c r="C33" s="58"/>
      <c r="D33" s="39"/>
      <c r="E33" s="39"/>
      <c r="F33" s="39"/>
      <c r="G33" s="39"/>
    </row>
    <row r="34" spans="1:7" x14ac:dyDescent="0.2">
      <c r="A34" s="2" t="s">
        <v>106</v>
      </c>
      <c r="B34" s="2" t="s">
        <v>119</v>
      </c>
      <c r="C34" s="58"/>
      <c r="D34" s="39"/>
      <c r="E34" s="39"/>
      <c r="F34" s="39"/>
      <c r="G34" s="39"/>
    </row>
    <row r="35" spans="1:7" x14ac:dyDescent="0.2">
      <c r="A35" s="31"/>
      <c r="B35" s="2" t="s">
        <v>114</v>
      </c>
      <c r="C35" s="58"/>
      <c r="D35" s="39"/>
      <c r="E35" s="39"/>
      <c r="F35" s="39"/>
      <c r="G35" s="39"/>
    </row>
    <row r="36" spans="1:7" x14ac:dyDescent="0.2">
      <c r="B36" s="2" t="s">
        <v>115</v>
      </c>
      <c r="C36" s="58"/>
      <c r="D36" s="39"/>
      <c r="E36" s="39"/>
      <c r="F36" s="39"/>
      <c r="G36" s="39"/>
    </row>
    <row r="37" spans="1:7" x14ac:dyDescent="0.2">
      <c r="A37" s="39"/>
      <c r="B37" s="3" t="s">
        <v>116</v>
      </c>
      <c r="C37" s="58"/>
      <c r="D37" s="39"/>
      <c r="E37" s="39"/>
      <c r="F37" s="39"/>
      <c r="G37" s="39"/>
    </row>
    <row r="38" spans="1:7" x14ac:dyDescent="0.2">
      <c r="B38" s="3" t="s">
        <v>117</v>
      </c>
    </row>
    <row r="39" spans="1:7" x14ac:dyDescent="0.2">
      <c r="B39" s="3" t="s">
        <v>118</v>
      </c>
    </row>
  </sheetData>
  <mergeCells count="5">
    <mergeCell ref="A1:F1"/>
    <mergeCell ref="A6:G6"/>
    <mergeCell ref="A3:A4"/>
    <mergeCell ref="B3:B4"/>
    <mergeCell ref="C3:C4"/>
  </mergeCells>
  <printOptions horizontalCentered="1"/>
  <pageMargins left="0.25" right="0.25" top="0.5" bottom="0.5" header="0.3" footer="0.3"/>
  <pageSetup scale="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8"/>
  <sheetViews>
    <sheetView showGridLines="0" zoomScaleNormal="100" workbookViewId="0">
      <selection activeCell="B34" sqref="B34"/>
    </sheetView>
  </sheetViews>
  <sheetFormatPr defaultRowHeight="12.75" x14ac:dyDescent="0.2"/>
  <cols>
    <col min="1" max="1" width="23.7109375" style="8" customWidth="1"/>
    <col min="2" max="3" width="26.7109375" style="8" customWidth="1"/>
    <col min="4" max="4" width="27.28515625" style="8" customWidth="1"/>
    <col min="5" max="5" width="26" style="8" customWidth="1"/>
    <col min="6" max="6" width="10.5703125" style="8" customWidth="1"/>
    <col min="7" max="16384" width="9.140625" style="8"/>
  </cols>
  <sheetData>
    <row r="1" spans="1:6" ht="36" customHeight="1" thickBot="1" x14ac:dyDescent="0.25">
      <c r="A1" s="126" t="s">
        <v>54</v>
      </c>
      <c r="B1" s="127"/>
      <c r="C1" s="127"/>
      <c r="D1" s="127"/>
      <c r="E1" s="127"/>
      <c r="F1" s="128"/>
    </row>
    <row r="2" spans="1:6" ht="16.5" customHeight="1" thickBot="1" x14ac:dyDescent="0.25"/>
    <row r="3" spans="1:6" x14ac:dyDescent="0.2">
      <c r="A3" s="105" t="str">
        <f>'Service Metrics (items 1-2)'!A3</f>
        <v>Railroad: Union Pacific</v>
      </c>
      <c r="B3" s="110" t="str">
        <f>'Service Metrics (items 1-2)'!B3</f>
        <v>Year: 2015</v>
      </c>
      <c r="C3" s="110" t="s">
        <v>66</v>
      </c>
      <c r="D3" s="45" t="s">
        <v>55</v>
      </c>
      <c r="E3" s="25">
        <f>'Service Metrics (items 1-2)'!E3</f>
        <v>42091</v>
      </c>
      <c r="F3" s="32"/>
    </row>
    <row r="4" spans="1:6" ht="13.5" thickBot="1" x14ac:dyDescent="0.25">
      <c r="A4" s="106"/>
      <c r="B4" s="112"/>
      <c r="C4" s="112"/>
      <c r="D4" s="46" t="s">
        <v>67</v>
      </c>
      <c r="E4" s="47">
        <f>'Service Metrics (items 1-2)'!E4</f>
        <v>42097</v>
      </c>
      <c r="F4" s="32"/>
    </row>
    <row r="5" spans="1:6" ht="13.5" thickBot="1" x14ac:dyDescent="0.25">
      <c r="E5" s="49"/>
      <c r="F5" s="62"/>
    </row>
    <row r="6" spans="1:6" ht="36.75" customHeight="1" thickBot="1" x14ac:dyDescent="0.25">
      <c r="A6" s="101" t="s">
        <v>84</v>
      </c>
      <c r="B6" s="116"/>
      <c r="C6" s="102"/>
      <c r="E6" s="49"/>
      <c r="F6" s="62"/>
    </row>
    <row r="7" spans="1:6" ht="57.75" customHeight="1" thickBot="1" x14ac:dyDescent="0.25">
      <c r="A7" s="63" t="s">
        <v>86</v>
      </c>
      <c r="B7" s="135" t="s">
        <v>105</v>
      </c>
      <c r="C7" s="102"/>
      <c r="D7" s="33"/>
    </row>
    <row r="8" spans="1:6" x14ac:dyDescent="0.2">
      <c r="A8" s="55" t="s">
        <v>99</v>
      </c>
      <c r="B8" s="136">
        <v>4.2</v>
      </c>
      <c r="C8" s="137"/>
      <c r="D8" s="9"/>
    </row>
    <row r="9" spans="1:6" x14ac:dyDescent="0.2">
      <c r="A9" s="56" t="s">
        <v>100</v>
      </c>
      <c r="B9" s="138">
        <v>3</v>
      </c>
      <c r="C9" s="139"/>
      <c r="D9" s="9"/>
    </row>
    <row r="10" spans="1:6" x14ac:dyDescent="0.2">
      <c r="A10" s="56" t="s">
        <v>101</v>
      </c>
      <c r="B10" s="138">
        <v>2.4</v>
      </c>
      <c r="C10" s="139"/>
      <c r="D10" s="9"/>
    </row>
    <row r="11" spans="1:6" x14ac:dyDescent="0.2">
      <c r="A11" s="56" t="s">
        <v>102</v>
      </c>
      <c r="B11" s="138">
        <v>2</v>
      </c>
      <c r="C11" s="139"/>
      <c r="D11" s="9"/>
    </row>
    <row r="12" spans="1:6" x14ac:dyDescent="0.2">
      <c r="A12" s="56" t="s">
        <v>103</v>
      </c>
      <c r="B12" s="138">
        <v>5.2</v>
      </c>
      <c r="C12" s="139"/>
      <c r="D12" s="9"/>
    </row>
    <row r="13" spans="1:6" ht="13.5" thickBot="1" x14ac:dyDescent="0.25">
      <c r="A13" s="57" t="s">
        <v>104</v>
      </c>
      <c r="B13" s="133">
        <v>3.9</v>
      </c>
      <c r="C13" s="134"/>
      <c r="D13" s="9"/>
    </row>
    <row r="14" spans="1:6" x14ac:dyDescent="0.2">
      <c r="A14" s="9"/>
    </row>
    <row r="15" spans="1:6" x14ac:dyDescent="0.2">
      <c r="A15" s="2" t="s">
        <v>106</v>
      </c>
      <c r="B15" s="2" t="s">
        <v>123</v>
      </c>
      <c r="C15" s="58"/>
      <c r="D15" s="39"/>
      <c r="E15" s="39"/>
      <c r="F15" s="39"/>
    </row>
    <row r="16" spans="1:6" x14ac:dyDescent="0.2">
      <c r="A16" s="31"/>
      <c r="B16" s="2" t="s">
        <v>124</v>
      </c>
      <c r="C16" s="58"/>
      <c r="D16" s="39"/>
      <c r="E16" s="39"/>
      <c r="F16" s="39"/>
    </row>
    <row r="17" spans="1:6" x14ac:dyDescent="0.2">
      <c r="B17" s="2" t="s">
        <v>125</v>
      </c>
      <c r="C17" s="58"/>
      <c r="D17" s="39"/>
      <c r="E17" s="39"/>
      <c r="F17" s="39"/>
    </row>
    <row r="18" spans="1:6" x14ac:dyDescent="0.2">
      <c r="B18" s="2" t="s">
        <v>126</v>
      </c>
      <c r="C18" s="58"/>
      <c r="D18" s="39"/>
      <c r="E18" s="39"/>
      <c r="F18" s="39"/>
    </row>
    <row r="19" spans="1:6" x14ac:dyDescent="0.2">
      <c r="B19" s="2" t="s">
        <v>127</v>
      </c>
      <c r="C19" s="58"/>
      <c r="D19" s="39"/>
      <c r="E19" s="39"/>
      <c r="F19" s="39"/>
    </row>
    <row r="20" spans="1:6" x14ac:dyDescent="0.2">
      <c r="B20" s="2"/>
      <c r="C20" s="58"/>
      <c r="D20" s="39"/>
      <c r="E20" s="39"/>
      <c r="F20" s="39"/>
    </row>
    <row r="21" spans="1:6" ht="13.5" thickBot="1" x14ac:dyDescent="0.25"/>
    <row r="22" spans="1:6" ht="36.75" customHeight="1" thickBot="1" x14ac:dyDescent="0.25">
      <c r="A22" s="101" t="s">
        <v>85</v>
      </c>
      <c r="B22" s="116"/>
      <c r="C22" s="102"/>
    </row>
    <row r="23" spans="1:6" ht="57.75" customHeight="1" thickBot="1" x14ac:dyDescent="0.25">
      <c r="A23" s="63" t="s">
        <v>76</v>
      </c>
      <c r="B23" s="135" t="s">
        <v>122</v>
      </c>
      <c r="C23" s="102"/>
    </row>
    <row r="24" spans="1:6" x14ac:dyDescent="0.2">
      <c r="A24" s="59" t="s">
        <v>51</v>
      </c>
      <c r="B24" s="136">
        <v>20.6</v>
      </c>
      <c r="C24" s="137"/>
    </row>
    <row r="25" spans="1:6" x14ac:dyDescent="0.2">
      <c r="A25" s="1" t="s">
        <v>52</v>
      </c>
      <c r="B25" s="138">
        <v>0.7</v>
      </c>
      <c r="C25" s="139"/>
    </row>
    <row r="26" spans="1:6" ht="13.5" thickBot="1" x14ac:dyDescent="0.25">
      <c r="A26" s="60" t="s">
        <v>53</v>
      </c>
      <c r="B26" s="133">
        <v>3.1</v>
      </c>
      <c r="C26" s="134"/>
    </row>
    <row r="28" spans="1:6" x14ac:dyDescent="0.2">
      <c r="A28" s="2" t="s">
        <v>106</v>
      </c>
      <c r="B28" s="2" t="s">
        <v>111</v>
      </c>
      <c r="C28" s="58"/>
      <c r="D28" s="39"/>
      <c r="E28" s="39"/>
      <c r="F28" s="39"/>
    </row>
  </sheetData>
  <mergeCells count="17">
    <mergeCell ref="A1:F1"/>
    <mergeCell ref="A22:C22"/>
    <mergeCell ref="A3:A4"/>
    <mergeCell ref="A6:C6"/>
    <mergeCell ref="B3:B4"/>
    <mergeCell ref="C3:C4"/>
    <mergeCell ref="B7:C7"/>
    <mergeCell ref="B8:C8"/>
    <mergeCell ref="B9:C9"/>
    <mergeCell ref="B10:C10"/>
    <mergeCell ref="B11:C11"/>
    <mergeCell ref="B12:C12"/>
    <mergeCell ref="B13:C13"/>
    <mergeCell ref="B23:C23"/>
    <mergeCell ref="B24:C24"/>
    <mergeCell ref="B25:C25"/>
    <mergeCell ref="B26:C26"/>
  </mergeCells>
  <printOptions horizontalCentered="1"/>
  <pageMargins left="0.25" right="0.25" top="0.75" bottom="0.75" header="0.3" footer="0.3"/>
  <pageSetup scale="9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Service Metrics (items 1-2)</vt:lpstr>
      <vt:lpstr>Service Metrics (items 3-6)</vt:lpstr>
      <vt:lpstr>Grain Metrics 1 (item 7)</vt:lpstr>
      <vt:lpstr>Grain Metrics 2 (item 8)</vt:lpstr>
      <vt:lpstr>Grain &amp; Coal Plans (items 9-10)</vt:lpstr>
      <vt:lpstr>'Grain &amp; Coal Plans (items 9-10)'!Print_Area</vt:lpstr>
      <vt:lpstr>'Grain Metrics 1 (item 7)'!Print_Area</vt:lpstr>
      <vt:lpstr>'Grain Metrics 2 (item 8)'!Print_Area</vt:lpstr>
      <vt:lpstr>'Service Metrics (items 1-2)'!Print_Area</vt:lpstr>
      <vt:lpstr>'Service Metrics (items 3-6)'!Print_Area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2015-04-09T12:09:35Z</dcterms:modified>
</cp:coreProperties>
</file>